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source Room\AppData\Local\Microsoft\Windows\INetCache\Content.Outlook\3MGER198\"/>
    </mc:Choice>
  </mc:AlternateContent>
  <workbookProtection workbookAlgorithmName="SHA-512" workbookHashValue="GiRKs22zzvexSYiqj1Dj0xrgVKz+CuiulWERMMi0qt7IUMGQ4HdXyCrY/yAf5is9IEVV/Pqq3a+YfVZMhzDdqw==" workbookSaltValue="Fw4Ch0qU3tJMIfdA6KSZVg==" workbookSpinCount="100000" lockStructure="1"/>
  <bookViews>
    <workbookView xWindow="0" yWindow="0" windowWidth="25200" windowHeight="11985" tabRatio="712"/>
  </bookViews>
  <sheets>
    <sheet name="Coversht" sheetId="14" r:id="rId1"/>
    <sheet name="Contents" sheetId="18" r:id="rId2"/>
    <sheet name="Operations" sheetId="3" r:id="rId3"/>
    <sheet name="OperationsAbEd" sheetId="21" r:id="rId4"/>
    <sheet name="NetAssts" sheetId="4" r:id="rId5"/>
    <sheet name="SchedA" sheetId="5" r:id="rId6"/>
    <sheet name="SchedB" sheetId="10" r:id="rId7"/>
    <sheet name="SchedC" sheetId="20" r:id="rId8"/>
  </sheets>
  <definedNames>
    <definedName name="_xlnm.Print_Area" localSheetId="1">Contents!$A$1:$I$70</definedName>
    <definedName name="_xlnm.Print_Area" localSheetId="0">Coversht!$A$1:$G$47</definedName>
    <definedName name="_xlnm.Print_Area" localSheetId="4">NetAssts!$A$1:$J$39</definedName>
    <definedName name="_xlnm.Print_Area" localSheetId="2">Operations!$A$1:$H$46</definedName>
    <definedName name="_xlnm.Print_Area" localSheetId="3">OperationsAbEd!$B$1:$H$34</definedName>
    <definedName name="_xlnm.Print_Area" localSheetId="5">SchedA!$A$1:$N$51</definedName>
    <definedName name="_xlnm.Print_Area" localSheetId="6">SchedB!$A$1:$F$69</definedName>
    <definedName name="_xlnm.Print_Area" localSheetId="7">SchedC!$A$1:$I$44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5" l="1"/>
  <c r="H24" i="21" l="1"/>
  <c r="F48" i="5" l="1"/>
  <c r="F47" i="5"/>
  <c r="F46" i="5"/>
  <c r="F45" i="5"/>
  <c r="F44" i="5"/>
  <c r="F41" i="5"/>
  <c r="F40" i="5"/>
  <c r="F39" i="5"/>
  <c r="F38" i="5"/>
  <c r="F37" i="5"/>
  <c r="F35" i="5"/>
  <c r="F34" i="5"/>
  <c r="F33" i="5"/>
  <c r="F32" i="5"/>
  <c r="F26" i="5"/>
  <c r="F25" i="5"/>
  <c r="F24" i="5"/>
  <c r="F23" i="5"/>
  <c r="F22" i="5"/>
  <c r="F21" i="5"/>
  <c r="F20" i="5"/>
  <c r="F19" i="5"/>
  <c r="F18" i="5"/>
  <c r="F17" i="5"/>
  <c r="F15" i="5"/>
  <c r="F14" i="5"/>
  <c r="F13" i="5"/>
  <c r="F12" i="5"/>
  <c r="F11" i="5"/>
  <c r="F10" i="5"/>
  <c r="F9" i="5"/>
  <c r="F8" i="5"/>
  <c r="F40" i="20"/>
  <c r="E40" i="20"/>
  <c r="D40" i="20"/>
  <c r="H43" i="5"/>
  <c r="I43" i="5"/>
  <c r="J43" i="5"/>
  <c r="K43" i="5"/>
  <c r="L43" i="5"/>
  <c r="M43" i="5"/>
  <c r="G43" i="5"/>
  <c r="F43" i="5" s="1"/>
  <c r="F12" i="4"/>
  <c r="F16" i="5" l="1"/>
  <c r="G1" i="21"/>
  <c r="K1" i="5"/>
  <c r="M36" i="5"/>
  <c r="M49" i="5" s="1"/>
  <c r="F34" i="3" s="1"/>
  <c r="L36" i="5"/>
  <c r="L49" i="5" s="1"/>
  <c r="I22" i="21" s="1"/>
  <c r="K36" i="5"/>
  <c r="K49" i="5" s="1"/>
  <c r="I21" i="21" s="1"/>
  <c r="J36" i="5"/>
  <c r="J49" i="5" s="1"/>
  <c r="I20" i="21" s="1"/>
  <c r="I36" i="5"/>
  <c r="I49" i="5" s="1"/>
  <c r="I19" i="21" s="1"/>
  <c r="H36" i="5"/>
  <c r="H49" i="5" s="1"/>
  <c r="I18" i="21" s="1"/>
  <c r="G36" i="5"/>
  <c r="F24" i="3"/>
  <c r="F22" i="3"/>
  <c r="F21" i="3"/>
  <c r="F20" i="3"/>
  <c r="F19" i="3"/>
  <c r="F18" i="3"/>
  <c r="F17" i="3"/>
  <c r="F16" i="3"/>
  <c r="F15" i="3"/>
  <c r="M27" i="5"/>
  <c r="F13" i="3"/>
  <c r="L16" i="5"/>
  <c r="L27" i="5" s="1"/>
  <c r="K16" i="5"/>
  <c r="K27" i="5" s="1"/>
  <c r="J16" i="5"/>
  <c r="I16" i="5"/>
  <c r="I27" i="5" s="1"/>
  <c r="H16" i="5"/>
  <c r="H27" i="5" s="1"/>
  <c r="G16" i="5"/>
  <c r="G49" i="5" l="1"/>
  <c r="F28" i="3" s="1"/>
  <c r="F36" i="5"/>
  <c r="F33" i="3"/>
  <c r="K50" i="5"/>
  <c r="E28" i="4"/>
  <c r="D28" i="4" s="1"/>
  <c r="F23" i="3"/>
  <c r="E29" i="4"/>
  <c r="D29" i="4" s="1"/>
  <c r="F30" i="3"/>
  <c r="F12" i="3"/>
  <c r="H50" i="5"/>
  <c r="J27" i="5"/>
  <c r="J50" i="5" s="1"/>
  <c r="G27" i="5"/>
  <c r="M50" i="5"/>
  <c r="L50" i="5"/>
  <c r="F31" i="3"/>
  <c r="F29" i="3"/>
  <c r="F32" i="3"/>
  <c r="I50" i="5"/>
  <c r="H35" i="3"/>
  <c r="G35" i="3"/>
  <c r="G50" i="5" l="1"/>
  <c r="F50" i="5" s="1"/>
  <c r="F38" i="3" s="1"/>
  <c r="I17" i="21"/>
  <c r="F49" i="5"/>
  <c r="E35" i="3" s="1"/>
  <c r="F27" i="5"/>
  <c r="E25" i="3" s="1"/>
  <c r="G24" i="21"/>
  <c r="F29" i="20" l="1"/>
  <c r="E29" i="20"/>
  <c r="D29" i="20"/>
  <c r="D13" i="10" l="1"/>
  <c r="F13" i="10"/>
  <c r="E13" i="10"/>
  <c r="F25" i="10"/>
  <c r="E25" i="10"/>
  <c r="F1" i="20"/>
  <c r="D18" i="20"/>
  <c r="E18" i="20"/>
  <c r="F18" i="20"/>
  <c r="D1" i="10"/>
  <c r="D25" i="10"/>
  <c r="H1" i="4"/>
  <c r="F15" i="4"/>
  <c r="D15" i="4" s="1"/>
  <c r="C16" i="4"/>
  <c r="E18" i="4"/>
  <c r="D18" i="4" s="1"/>
  <c r="F19" i="4"/>
  <c r="E19" i="4" s="1"/>
  <c r="D20" i="4"/>
  <c r="F21" i="4"/>
  <c r="C21" i="4" s="1"/>
  <c r="F22" i="4"/>
  <c r="C22" i="4" s="1"/>
  <c r="G23" i="4"/>
  <c r="G34" i="4" s="1"/>
  <c r="H23" i="4"/>
  <c r="H34" i="4" s="1"/>
  <c r="I23" i="4"/>
  <c r="I34" i="4" s="1"/>
  <c r="J23" i="4"/>
  <c r="J34" i="4" s="1"/>
  <c r="F26" i="4"/>
  <c r="D26" i="4" s="1"/>
  <c r="C27" i="4"/>
  <c r="F30" i="4"/>
  <c r="E30" i="4" s="1"/>
  <c r="D31" i="4"/>
  <c r="F32" i="4"/>
  <c r="C32" i="4" s="1"/>
  <c r="F33" i="4"/>
  <c r="C33" i="4" s="1"/>
  <c r="F1" i="3"/>
  <c r="G14" i="3"/>
  <c r="H14" i="3"/>
  <c r="H25" i="3" s="1"/>
  <c r="H37" i="3" s="1"/>
  <c r="F1" i="18"/>
  <c r="G25" i="3" l="1"/>
  <c r="G37" i="3" s="1"/>
  <c r="E14" i="4" s="1"/>
  <c r="F35" i="3"/>
  <c r="E49" i="5" s="1"/>
  <c r="F23" i="4"/>
  <c r="F34" i="4" s="1"/>
  <c r="C12" i="4"/>
  <c r="D17" i="4"/>
  <c r="D23" i="4" s="1"/>
  <c r="H16" i="21" l="1"/>
  <c r="H14" i="21"/>
  <c r="H26" i="21" s="1"/>
  <c r="I27" i="21" s="1"/>
  <c r="D34" i="4"/>
  <c r="F14" i="3" l="1"/>
  <c r="F25" i="3" l="1"/>
  <c r="E27" i="5" s="1"/>
  <c r="G12" i="21"/>
  <c r="G14" i="21" l="1"/>
  <c r="G26" i="21" s="1"/>
  <c r="I26" i="21" s="1"/>
  <c r="F37" i="3"/>
  <c r="F51" i="5" s="1"/>
  <c r="E23" i="4"/>
  <c r="C23" i="4" s="1"/>
  <c r="C14" i="4"/>
  <c r="E25" i="4" l="1"/>
  <c r="C25" i="4" s="1"/>
  <c r="C35" i="4" s="1"/>
  <c r="E34" i="4" l="1"/>
  <c r="C34" i="4" s="1"/>
</calcChain>
</file>

<file path=xl/comments1.xml><?xml version="1.0" encoding="utf-8"?>
<comments xmlns="http://schemas.openxmlformats.org/spreadsheetml/2006/main">
  <authors>
    <author>Maria Clawson</author>
    <author>Maria.Clawson</author>
    <author>Alberta Learning</author>
  </authors>
  <commentList>
    <comment ref="E15" authorId="0" shapeId="0">
      <text>
        <r>
          <rPr>
            <sz val="11"/>
            <color indexed="10"/>
            <rFont val="Tahoma"/>
            <family val="2"/>
          </rPr>
          <t>enter negative number</t>
        </r>
      </text>
    </comment>
    <comment ref="D16" authorId="1" shapeId="0">
      <text>
        <r>
          <rPr>
            <sz val="11"/>
            <color indexed="81"/>
            <rFont val="Tahoma"/>
            <family val="2"/>
          </rPr>
          <t>Enter Positive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" authorId="1" shapeId="0">
      <text>
        <r>
          <rPr>
            <sz val="10"/>
            <color indexed="10"/>
            <rFont val="Tahoma"/>
            <family val="2"/>
          </rPr>
          <t>Enter Negative Number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20" authorId="2" shapeId="0">
      <text>
        <r>
          <rPr>
            <sz val="10"/>
            <color indexed="10"/>
            <rFont val="Tahoma"/>
            <family val="2"/>
          </rPr>
          <t xml:space="preserve">
Enter
Negative
Number</t>
        </r>
      </text>
    </comment>
    <comment ref="E26" authorId="0" shapeId="0">
      <text>
        <r>
          <rPr>
            <sz val="11"/>
            <color indexed="10"/>
            <rFont val="Tahoma"/>
            <family val="2"/>
          </rPr>
          <t>enter negative number</t>
        </r>
      </text>
    </comment>
    <comment ref="D27" authorId="1" shapeId="0">
      <text>
        <r>
          <rPr>
            <sz val="11"/>
            <color indexed="81"/>
            <rFont val="Tahoma"/>
            <family val="2"/>
          </rPr>
          <t>Enter Positive Number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1" shapeId="0">
      <text>
        <r>
          <rPr>
            <sz val="10"/>
            <color indexed="10"/>
            <rFont val="Tahoma"/>
            <family val="2"/>
          </rPr>
          <t>Enter Negative Number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31" authorId="2" shapeId="0">
      <text>
        <r>
          <rPr>
            <sz val="10"/>
            <color indexed="10"/>
            <rFont val="Tahoma"/>
            <family val="2"/>
          </rPr>
          <t xml:space="preserve">
Enter
Negative
Number</t>
        </r>
      </text>
    </comment>
  </commentList>
</comments>
</file>

<file path=xl/sharedStrings.xml><?xml version="1.0" encoding="utf-8"?>
<sst xmlns="http://schemas.openxmlformats.org/spreadsheetml/2006/main" count="365" uniqueCount="301">
  <si>
    <t>BUDGET</t>
  </si>
  <si>
    <t>REPORT</t>
  </si>
  <si>
    <t>Telephone and Fax Numbers</t>
  </si>
  <si>
    <t>BOARD CHAIRPERSON / PRESIDENT</t>
  </si>
  <si>
    <t>Name</t>
  </si>
  <si>
    <t>Signature</t>
  </si>
  <si>
    <t>HEAD OF SCHOOL / PRINCIPAL</t>
  </si>
  <si>
    <t>SECRETARY-TREASURER OR TREASURER</t>
  </si>
  <si>
    <t>Certified an accurate summary of the year's budget approved by the Board of Directors at its meeting held</t>
  </si>
  <si>
    <t>10th Floor, 44 Capital Boulevard, 10044 108th Street NW Edmonton, Alberta T5J 5E6</t>
  </si>
  <si>
    <t>E-MAIL: edc.fra-private@gov.ab.ca</t>
  </si>
  <si>
    <t>TABLE OF CONTENTS</t>
  </si>
  <si>
    <t>Page</t>
  </si>
  <si>
    <t>BUDGETED STATEMENT OF OPERATIONS</t>
  </si>
  <si>
    <t xml:space="preserve">BUDGETED STATEMENT OF OPERATIONS Segment Disclosure for Alberta Education Grants </t>
  </si>
  <si>
    <t xml:space="preserve">BUDGETED STATEMENT OF CHANGES IN NET ASSETS </t>
  </si>
  <si>
    <t>BUDGET SCHEDULES</t>
  </si>
  <si>
    <t>SCHEDULE A</t>
  </si>
  <si>
    <t>Allocation of Revenues and Expenses to Programs</t>
  </si>
  <si>
    <t>SCHEDULE B</t>
  </si>
  <si>
    <t>Student Statistics</t>
  </si>
  <si>
    <t>SCHEDULE C</t>
  </si>
  <si>
    <t>Staffing Statistics</t>
  </si>
  <si>
    <t>Color coded cells:</t>
  </si>
  <si>
    <t>blue cells: require the input of data, if applicable to your operation</t>
  </si>
  <si>
    <t>dark grey cells: input not possible or applicable - protected</t>
  </si>
  <si>
    <t>clear cells: subtotals &amp; totals - protected</t>
  </si>
  <si>
    <t>yellow cells: referenced - protected</t>
  </si>
  <si>
    <t xml:space="preserve">and to identify significant business and financial risks facing your school.  Note that these brief comments should be consistent with your three year  </t>
  </si>
  <si>
    <t xml:space="preserve">Education Plan submission and focus on anticipated material changes from the current year enrolment, staff, contracts, programs, projects,   </t>
  </si>
  <si>
    <t>business and financial risks.</t>
  </si>
  <si>
    <t>for the Year Ending August 31</t>
  </si>
  <si>
    <t>(in dollars)</t>
  </si>
  <si>
    <t>Budget</t>
  </si>
  <si>
    <t>Projected</t>
  </si>
  <si>
    <t>ACTUAL</t>
  </si>
  <si>
    <t>2025/2026</t>
  </si>
  <si>
    <t>2024/2025</t>
  </si>
  <si>
    <t>(Note 1)</t>
  </si>
  <si>
    <t>(Note 2)</t>
  </si>
  <si>
    <t>REVENUES</t>
  </si>
  <si>
    <t xml:space="preserve">Other Government of Alberta </t>
  </si>
  <si>
    <t>Federal Government and/or First Nations</t>
  </si>
  <si>
    <t>Other Alberta school authorities</t>
  </si>
  <si>
    <t>Instruction fees / Tuition fees</t>
  </si>
  <si>
    <t>Non-instructional  fees (O&amp;M, Transportation,  Admin fees)</t>
  </si>
  <si>
    <t>Other sales and services</t>
  </si>
  <si>
    <t>Interest on investments</t>
  </si>
  <si>
    <t>Gifts and donations</t>
  </si>
  <si>
    <r>
      <t xml:space="preserve">Amortization of capital allocations </t>
    </r>
    <r>
      <rPr>
        <sz val="14"/>
        <rFont val="Arial"/>
        <family val="2"/>
      </rPr>
      <t>(where applicable)</t>
    </r>
  </si>
  <si>
    <r>
      <t>Other</t>
    </r>
    <r>
      <rPr>
        <sz val="14"/>
        <rFont val="Arial"/>
        <family val="2"/>
      </rPr>
      <t xml:space="preserve"> (specify):</t>
    </r>
  </si>
  <si>
    <t>TOTAL REVENUES</t>
  </si>
  <si>
    <t>EXPENSES</t>
  </si>
  <si>
    <t>Home Education</t>
  </si>
  <si>
    <t>Instruction - ECS</t>
  </si>
  <si>
    <t>Instruction - Grades 1 to 12</t>
  </si>
  <si>
    <t>Operations and maintenance</t>
  </si>
  <si>
    <t>Transportation</t>
  </si>
  <si>
    <t>Board and System Administration</t>
  </si>
  <si>
    <t>External Services</t>
  </si>
  <si>
    <t>TOTAL EXPENSES</t>
  </si>
  <si>
    <t>SURPLUS(DEFICIT) OF REVENUES OVER EXPENSES</t>
  </si>
  <si>
    <r>
      <rPr>
        <sz val="12"/>
        <color rgb="FF000000"/>
        <rFont val="Arial"/>
        <family val="2"/>
      </rPr>
      <t xml:space="preserve">2. To agree with the Audited Financial Statements (AFS) as submitted to Alberta Education pursuant to </t>
    </r>
    <r>
      <rPr>
        <i/>
        <sz val="12"/>
        <color rgb="FF000000"/>
        <rFont val="Arial"/>
        <family val="2"/>
      </rPr>
      <t>Section 29</t>
    </r>
    <r>
      <rPr>
        <sz val="12"/>
        <color rgb="FF000000"/>
        <rFont val="Arial"/>
        <family val="2"/>
      </rPr>
      <t xml:space="preserve"> of the</t>
    </r>
    <r>
      <rPr>
        <i/>
        <sz val="12"/>
        <color rgb="FF000000"/>
        <rFont val="Arial"/>
        <family val="2"/>
      </rPr>
      <t xml:space="preserve"> Education Act</t>
    </r>
    <r>
      <rPr>
        <sz val="12"/>
        <color rgb="FF000000"/>
        <rFont val="Arial"/>
        <family val="2"/>
      </rPr>
      <t xml:space="preserve">; </t>
    </r>
  </si>
  <si>
    <t xml:space="preserve"> STATEMENT OF OPERATIONS - Segment Disclosure </t>
  </si>
  <si>
    <t xml:space="preserve">Home Education </t>
  </si>
  <si>
    <t>Instruction ECS</t>
  </si>
  <si>
    <t>Instruction Grades 1 to 12</t>
  </si>
  <si>
    <t>Operations and Maintenance</t>
  </si>
  <si>
    <t>Other (specify):</t>
  </si>
  <si>
    <t>Government of Alberta Funds Balance*</t>
  </si>
  <si>
    <t>*Balance represents the difference between revenue received and expenses incurred from Government of Alberta funds. A positive balance represents unspent amounts. This schedule only reports expenditures from the funds received from GOA and therefore the expenses cannot be greater than revenue.</t>
  </si>
  <si>
    <t>BUDGETED STATEMENT OF CHANGES IN NET ASSETS</t>
  </si>
  <si>
    <t>(1)</t>
  </si>
  <si>
    <t>(2)</t>
  </si>
  <si>
    <t>(3)</t>
  </si>
  <si>
    <t>(4)</t>
  </si>
  <si>
    <t>(5)</t>
  </si>
  <si>
    <t>(6)</t>
  </si>
  <si>
    <t>UNRESTRICTED</t>
  </si>
  <si>
    <t xml:space="preserve">TOTAL </t>
  </si>
  <si>
    <t xml:space="preserve">RESTRICTED </t>
  </si>
  <si>
    <t>TOTAL</t>
  </si>
  <si>
    <t xml:space="preserve">INVESTMENT IN </t>
  </si>
  <si>
    <t>NET</t>
  </si>
  <si>
    <t>RESTRICTED NET</t>
  </si>
  <si>
    <t>OPERATING RESERVES</t>
  </si>
  <si>
    <t>CAPITAL RESERVES</t>
  </si>
  <si>
    <t xml:space="preserve">NET ASSETS </t>
  </si>
  <si>
    <t>CAPITAL ASSETS</t>
  </si>
  <si>
    <t>ASSETS</t>
  </si>
  <si>
    <t>Grades</t>
  </si>
  <si>
    <t>External</t>
  </si>
  <si>
    <t>(Columns 2+3+4)</t>
  </si>
  <si>
    <t>( +, - )</t>
  </si>
  <si>
    <t>(Columns 5 to 6)</t>
  </si>
  <si>
    <t>ECS to 12</t>
  </si>
  <si>
    <t>Services</t>
  </si>
  <si>
    <t xml:space="preserve">Projected surplus(deficit) </t>
  </si>
  <si>
    <t>Est. Capital asset acquisitions (less financed and/or capital contributions amount)</t>
  </si>
  <si>
    <t xml:space="preserve">Est. Donations of non-amortizable assets </t>
  </si>
  <si>
    <r>
      <t xml:space="preserve">Est. Amortization of capital assets (expense) </t>
    </r>
    <r>
      <rPr>
        <b/>
        <sz val="14"/>
        <rFont val="Arial"/>
        <family val="2"/>
      </rPr>
      <t>*</t>
    </r>
  </si>
  <si>
    <r>
      <t xml:space="preserve">Est. Amortization of capital allocations (revenue) </t>
    </r>
    <r>
      <rPr>
        <b/>
        <sz val="14"/>
        <rFont val="Arial"/>
        <family val="2"/>
      </rPr>
      <t xml:space="preserve"> ** </t>
    </r>
    <r>
      <rPr>
        <sz val="11"/>
        <rFont val="Arial"/>
        <family val="2"/>
      </rPr>
      <t>(where applicable)</t>
    </r>
  </si>
  <si>
    <t>Est. net book value of the disposal of capital assets</t>
  </si>
  <si>
    <r>
      <t xml:space="preserve">Est. Debt principal payments </t>
    </r>
    <r>
      <rPr>
        <b/>
        <sz val="14"/>
        <rFont val="Arial"/>
        <family val="2"/>
      </rPr>
      <t>***</t>
    </r>
  </si>
  <si>
    <t>Est. Reserve transfers</t>
  </si>
  <si>
    <t>Other Est. transfers (specify):</t>
  </si>
  <si>
    <t xml:space="preserve">Budgeted Surplus(deficit) of revenues over expenses </t>
  </si>
  <si>
    <t>Est. Donations of non-amortizable assets</t>
  </si>
  <si>
    <r>
      <t>Est. Amortization of capital assets (expense)</t>
    </r>
    <r>
      <rPr>
        <b/>
        <sz val="14"/>
        <rFont val="Arial"/>
        <family val="2"/>
      </rPr>
      <t xml:space="preserve"> *</t>
    </r>
  </si>
  <si>
    <r>
      <t xml:space="preserve">Est. Amortization of capital allocations (revenue) </t>
    </r>
    <r>
      <rPr>
        <b/>
        <sz val="14"/>
        <rFont val="Arial"/>
        <family val="2"/>
      </rPr>
      <t xml:space="preserve">** </t>
    </r>
    <r>
      <rPr>
        <sz val="11"/>
        <rFont val="Arial"/>
        <family val="2"/>
      </rPr>
      <t>(where applicable)</t>
    </r>
  </si>
  <si>
    <r>
      <t>Est. Debt principal payments</t>
    </r>
    <r>
      <rPr>
        <b/>
        <sz val="14"/>
        <rFont val="Arial"/>
        <family val="2"/>
      </rPr>
      <t xml:space="preserve"> ***</t>
    </r>
  </si>
  <si>
    <t xml:space="preserve">Est. Reserve transfers </t>
  </si>
  <si>
    <t>Notes:</t>
  </si>
  <si>
    <r>
      <t xml:space="preserve">     </t>
    </r>
    <r>
      <rPr>
        <b/>
        <sz val="16"/>
        <rFont val="Arial"/>
        <family val="2"/>
      </rPr>
      <t xml:space="preserve">      </t>
    </r>
    <r>
      <rPr>
        <b/>
        <sz val="14"/>
        <rFont val="Arial"/>
        <family val="2"/>
      </rPr>
      <t xml:space="preserve">* </t>
    </r>
    <r>
      <rPr>
        <sz val="13"/>
        <rFont val="Arial"/>
        <family val="2"/>
      </rPr>
      <t xml:space="preserve">Amortization of Capital Assets expense decreases the Investment in Capital Assets and increases Unrestricted Net Assets.  </t>
    </r>
  </si>
  <si>
    <r>
      <t xml:space="preserve">          </t>
    </r>
    <r>
      <rPr>
        <b/>
        <sz val="14"/>
        <rFont val="Arial"/>
        <family val="2"/>
      </rPr>
      <t xml:space="preserve">** </t>
    </r>
    <r>
      <rPr>
        <sz val="13"/>
        <rFont val="Arial"/>
        <family val="2"/>
      </rPr>
      <t xml:space="preserve">Amortization of Capital Allocations revenue increases the Investment in Capital Assets and decreases Unrestricted Net Assets.  </t>
    </r>
  </si>
  <si>
    <r>
      <t xml:space="preserve">        </t>
    </r>
    <r>
      <rPr>
        <b/>
        <sz val="14"/>
        <rFont val="Arial"/>
        <family val="2"/>
      </rPr>
      <t xml:space="preserve">*** </t>
    </r>
    <r>
      <rPr>
        <sz val="13"/>
        <rFont val="Arial"/>
        <family val="2"/>
      </rPr>
      <t>Principal payments increase Investment in Capital Assets and decrease Unrestricted Net Assets as the outstanding capital debt is paid down.</t>
    </r>
  </si>
  <si>
    <t xml:space="preserve"> </t>
  </si>
  <si>
    <t>ALLOCATION OF REVENUES AND EXPENSES TO PROGRAMS</t>
  </si>
  <si>
    <t>Instruction</t>
  </si>
  <si>
    <t>Home Education and Shared Responsibility</t>
  </si>
  <si>
    <t xml:space="preserve">Operations and Maintenance of Schools          </t>
  </si>
  <si>
    <t xml:space="preserve">Board and System Administration  </t>
  </si>
  <si>
    <t>Early Childhood Services (ECS)</t>
  </si>
  <si>
    <t>Instruction            (Grades 1 to 12)</t>
  </si>
  <si>
    <t xml:space="preserve">Transportation </t>
  </si>
  <si>
    <t>ECS Base Instruction</t>
  </si>
  <si>
    <t>Grades 1 to 12 Base Instruction (including Distance Education Primary and Non-Primary, Summer School)</t>
  </si>
  <si>
    <t xml:space="preserve">Program Supports and Services </t>
  </si>
  <si>
    <t>Operations and Maintenance Grant</t>
  </si>
  <si>
    <t>Transportation Grant</t>
  </si>
  <si>
    <t>(7)</t>
  </si>
  <si>
    <t>System Administration</t>
  </si>
  <si>
    <t>(8)</t>
  </si>
  <si>
    <t>(9)</t>
  </si>
  <si>
    <t>Other Government of Alberta</t>
  </si>
  <si>
    <t>(10)</t>
  </si>
  <si>
    <t>(11)</t>
  </si>
  <si>
    <t>(12)</t>
  </si>
  <si>
    <t>Instructional fees / tuition fees</t>
  </si>
  <si>
    <t>(13)</t>
  </si>
  <si>
    <t xml:space="preserve">Non-instructional fees (O&amp;M, Transport, Admin, etc.) </t>
  </si>
  <si>
    <t>(14)</t>
  </si>
  <si>
    <t>(15)</t>
  </si>
  <si>
    <t>(16)</t>
  </si>
  <si>
    <t>(17)</t>
  </si>
  <si>
    <t>Amortization of capital allocations</t>
  </si>
  <si>
    <t>(18)</t>
  </si>
  <si>
    <t>(19)</t>
  </si>
  <si>
    <t>Certificated salaries</t>
  </si>
  <si>
    <t>(20)</t>
  </si>
  <si>
    <t>Certificated benefits</t>
  </si>
  <si>
    <t>(21)</t>
  </si>
  <si>
    <t xml:space="preserve">Non-certificated salaries and wages </t>
  </si>
  <si>
    <t>(22)</t>
  </si>
  <si>
    <t>Non-certificated benefits</t>
  </si>
  <si>
    <t>SUB-TOTAL</t>
  </si>
  <si>
    <t>(23)</t>
  </si>
  <si>
    <t>Services, contracts &amp; supplies - other than Consulting fees / Management fees, and leases excluding home education</t>
  </si>
  <si>
    <t>(24)</t>
  </si>
  <si>
    <t xml:space="preserve">         Consulting / Management Fees</t>
  </si>
  <si>
    <t>(25)</t>
  </si>
  <si>
    <t xml:space="preserve">         Leases - Building</t>
  </si>
  <si>
    <t>(26)</t>
  </si>
  <si>
    <t xml:space="preserve">         Leases - Other</t>
  </si>
  <si>
    <t>(27)</t>
  </si>
  <si>
    <t xml:space="preserve">         Payments to parents - Home Education</t>
  </si>
  <si>
    <t>Capital and debt services</t>
  </si>
  <si>
    <t>(28)</t>
  </si>
  <si>
    <t>Amortization of capital assets from restricted funds</t>
  </si>
  <si>
    <t>(29)</t>
  </si>
  <si>
    <t>Amortization of capital assets from unrestricted funds</t>
  </si>
  <si>
    <t>(30)</t>
  </si>
  <si>
    <t>Interest on capital debt</t>
  </si>
  <si>
    <t>(31)</t>
  </si>
  <si>
    <t>Other interest charges</t>
  </si>
  <si>
    <t>(32)</t>
  </si>
  <si>
    <t>Losses (gains) on disposal of capital assets</t>
  </si>
  <si>
    <t>(33)</t>
  </si>
  <si>
    <t>Surplus(deficit) of revenues over expenses</t>
  </si>
  <si>
    <t>SCHEDULE B to the BR</t>
  </si>
  <si>
    <t>STUDENT STATISTICS (Head Count)</t>
  </si>
  <si>
    <t>Budgeted Enrolment</t>
  </si>
  <si>
    <t>Projected Enrolment</t>
  </si>
  <si>
    <t>Actual Enrolment</t>
  </si>
  <si>
    <t>Eligible Funded Grades 1 to 12 Students:</t>
  </si>
  <si>
    <t xml:space="preserve">    Grades 1 to 9   </t>
  </si>
  <si>
    <t xml:space="preserve">    Grades 10 to 12</t>
  </si>
  <si>
    <t>Total Eligible funded Grades 1 to 12 Students</t>
  </si>
  <si>
    <t>Heritage Language School</t>
  </si>
  <si>
    <t xml:space="preserve">Home Education Kindergarten </t>
  </si>
  <si>
    <t xml:space="preserve">Distance /Online Education (Home Education) </t>
  </si>
  <si>
    <t>Ineligible (non-funded) Students:</t>
  </si>
  <si>
    <t xml:space="preserve">    First Nations</t>
  </si>
  <si>
    <t xml:space="preserve">    Other</t>
  </si>
  <si>
    <t>Total (non-funded) Students</t>
  </si>
  <si>
    <t>OF THE TOTAL ELIGIBLE FUNDED GRADES 1 TO 12 STUDENTS:</t>
  </si>
  <si>
    <t>Distance Education (Primary Registration):</t>
  </si>
  <si>
    <t xml:space="preserve">      Grades 1 to 9 (Full Program)</t>
  </si>
  <si>
    <t xml:space="preserve">      Grades 10 to 12  </t>
  </si>
  <si>
    <t>Distance Education Non-Primary Registration</t>
  </si>
  <si>
    <t xml:space="preserve">Summer School </t>
  </si>
  <si>
    <t>Severe Disabilities</t>
  </si>
  <si>
    <t>DSEPS</t>
  </si>
  <si>
    <t xml:space="preserve">First Nations, Metis, and Inuit </t>
  </si>
  <si>
    <t>English as an Additional Language</t>
  </si>
  <si>
    <t>ECS</t>
  </si>
  <si>
    <t>Total Eligible Funded ECS Children (Base Instruction)</t>
  </si>
  <si>
    <t>Enter Regular ECS Program Hours only</t>
  </si>
  <si>
    <t>Total Ineligible (non-funded) ECS Children</t>
  </si>
  <si>
    <t xml:space="preserve">OF THE TOTAL ELIGIBLE FUNDED ECS CHILDREN: </t>
  </si>
  <si>
    <t xml:space="preserve">Program Unit (PU): </t>
  </si>
  <si>
    <t xml:space="preserve">       Code (41 to 46)</t>
  </si>
  <si>
    <t xml:space="preserve">       Half Day (Minimum of 300 hours, 400 hours, 475 hours)</t>
  </si>
  <si>
    <t xml:space="preserve">       Full Day (Minimum of 800 Hours)</t>
  </si>
  <si>
    <t xml:space="preserve">       Code 47</t>
  </si>
  <si>
    <t>PU Moderate Language Delay:</t>
  </si>
  <si>
    <r>
      <t xml:space="preserve">       </t>
    </r>
    <r>
      <rPr>
        <b/>
        <sz val="11"/>
        <rFont val="Arial"/>
        <family val="2"/>
      </rPr>
      <t>Code 48</t>
    </r>
    <r>
      <rPr>
        <sz val="11"/>
        <rFont val="Arial"/>
        <family val="2"/>
      </rPr>
      <t xml:space="preserve"> (Minimum of 300 hours, 400 hours, 475 hours)</t>
    </r>
  </si>
  <si>
    <t xml:space="preserve">Mild/Moderate Disabilities/Delays, Gifted and Talented </t>
  </si>
  <si>
    <t>English as an Additional Language (EAL)</t>
  </si>
  <si>
    <t>SCHEDULE C to the BR</t>
  </si>
  <si>
    <t>STAFFING STATISTICS</t>
  </si>
  <si>
    <t>FULL TIME EQUIVALENT (FTE) PERSONNEL</t>
  </si>
  <si>
    <t>Budgeted</t>
  </si>
  <si>
    <t>Actual</t>
  </si>
  <si>
    <t>CERTIFICATED STAFF</t>
  </si>
  <si>
    <t>School based</t>
  </si>
  <si>
    <t xml:space="preserve">Teacher certification required for performing functions at the school level. </t>
  </si>
  <si>
    <t>Non-School based</t>
  </si>
  <si>
    <t xml:space="preserve">Teacher certification required for performing functions at the system/central office level. </t>
  </si>
  <si>
    <t>Home education program</t>
  </si>
  <si>
    <t xml:space="preserve">Teacher certification required to conduct at least 2 evaluations of the progress of the home education student. </t>
  </si>
  <si>
    <t>Total Certificated Staff FTE</t>
  </si>
  <si>
    <t>FTE for personnel possessing a valid Alberta teaching certificate or equivalency.</t>
  </si>
  <si>
    <t>NON-CERTIFICATED STAFF</t>
  </si>
  <si>
    <t>Instructional  (excluding Educational Assistants)</t>
  </si>
  <si>
    <t>Personnel providing instruction support for schools under "Instruction" program areas other than Educational Assistants.</t>
  </si>
  <si>
    <t>Instructional Educational Assistants</t>
  </si>
  <si>
    <t>Personnel support students as part of a multidisciplinary team with teachers and other support personnel to provide meaningful instruction.</t>
  </si>
  <si>
    <t>Non-instructional</t>
  </si>
  <si>
    <t>Personnel in Transportation, Board &amp; System Admin., O&amp;M areas.</t>
  </si>
  <si>
    <t xml:space="preserve">Personnel performing functions for home education program. </t>
  </si>
  <si>
    <t>External services</t>
  </si>
  <si>
    <t>Personnel provided to external services for example: preschool</t>
  </si>
  <si>
    <t>Total Non-Certificated Staff FTE</t>
  </si>
  <si>
    <t>FTE for personnel not possessing a valid Alberta teaching certificate or equivalency.</t>
  </si>
  <si>
    <t xml:space="preserve">CONTRACTS </t>
  </si>
  <si>
    <r>
      <t xml:space="preserve">School based </t>
    </r>
    <r>
      <rPr>
        <sz val="9"/>
        <rFont val="Arial"/>
        <family val="2"/>
      </rPr>
      <t>(certificated teachers)</t>
    </r>
  </si>
  <si>
    <r>
      <t xml:space="preserve">Non-School based </t>
    </r>
    <r>
      <rPr>
        <sz val="8"/>
        <rFont val="Arial"/>
        <family val="2"/>
      </rPr>
      <t>(certificated)</t>
    </r>
  </si>
  <si>
    <r>
      <t xml:space="preserve">Home education </t>
    </r>
    <r>
      <rPr>
        <sz val="9"/>
        <rFont val="Arial"/>
        <family val="2"/>
      </rPr>
      <t>(certificated teachers)</t>
    </r>
  </si>
  <si>
    <t>Teacher certification required to conduct at least 2 evaluations of the progress of the home education student.</t>
  </si>
  <si>
    <t>Non-certificated Staff</t>
  </si>
  <si>
    <t>Educational Assistants</t>
  </si>
  <si>
    <t>Contracted personnel support students as part of a multidisciplinary team with teachers and other support personnel to provide meaningful instruction.</t>
  </si>
  <si>
    <t>Contracted personnel provided to external services for example: preschool</t>
  </si>
  <si>
    <t>Total Contracted FTE</t>
  </si>
  <si>
    <t xml:space="preserve">In the following text box, please provide several very brief comments which will help the Financial Reporting and Accountability Branch to better understand your budget  </t>
  </si>
  <si>
    <t>FOR THE YEAR ENDING AUGUST 31, 2027</t>
  </si>
  <si>
    <t>[Education Act, Section 29; Independent Schools Regulation 127/2022]</t>
  </si>
  <si>
    <t>for Accredited Funded Independent Schools</t>
  </si>
  <si>
    <t>Name of Independent School and Legal Name of Organization Operating the Independent School</t>
  </si>
  <si>
    <t>Version 1</t>
  </si>
  <si>
    <t xml:space="preserve">ALBERTA EDUCATION AND CHILDCARE, Financial Reporting and Accountability </t>
  </si>
  <si>
    <t>Independent School Authority Code:</t>
  </si>
  <si>
    <t xml:space="preserve">          Independent School Authority Code:</t>
  </si>
  <si>
    <t>2026/2027</t>
  </si>
  <si>
    <r>
      <t xml:space="preserve">Alberta Education and Childcare </t>
    </r>
    <r>
      <rPr>
        <b/>
        <sz val="12"/>
        <rFont val="Arial"/>
        <family val="2"/>
      </rPr>
      <t>(excluding Home Education)</t>
    </r>
  </si>
  <si>
    <r>
      <t xml:space="preserve">Alberta Education and Childcare - </t>
    </r>
    <r>
      <rPr>
        <b/>
        <sz val="12"/>
        <rFont val="Arial"/>
        <family val="2"/>
      </rPr>
      <t>Home Education</t>
    </r>
  </si>
  <si>
    <t>Total Alberta Education and Childcare Revenues</t>
  </si>
  <si>
    <t>1. If there are changes to Projected 2025/26 from the original 2025/26 Budget Report submission, please explain.</t>
  </si>
  <si>
    <t xml:space="preserve">    Independent Schools Regulation 127/2022, Section 20 or as restated. </t>
  </si>
  <si>
    <t>Less: Childcare Revenues</t>
  </si>
  <si>
    <t>TOTAL ALBERTA EDUCATION REVENUES ONLY</t>
  </si>
  <si>
    <t>Budget               2026/2027</t>
  </si>
  <si>
    <t>Projected 2025/2026**</t>
  </si>
  <si>
    <t>TOTAL ALBERTA EDUCATION EXPENSES ONLY</t>
  </si>
  <si>
    <t>**If there are changes in Projected 2025/26 from the original 2025/26 Budget Report submission, please explain.</t>
  </si>
  <si>
    <t xml:space="preserve">      Independent School Authority Code:</t>
  </si>
  <si>
    <t>Balances per AFS at August 31, 2025</t>
  </si>
  <si>
    <t>Estimated Balances at August 31, 2026</t>
  </si>
  <si>
    <t>2026 / 2027 Estimates for:</t>
  </si>
  <si>
    <t>Estimated Balances for August 31, 2027</t>
  </si>
  <si>
    <t xml:space="preserve">                 Independent School Authority Code:</t>
  </si>
  <si>
    <t>for the Year Ended August 31, 2027</t>
  </si>
  <si>
    <t>Alberta Education and Childcare allocations</t>
  </si>
  <si>
    <t>Other - Alberta Education and Childcare</t>
  </si>
  <si>
    <t>TOTAL ALBERTA EDUCATION AND CHILDCARE ALLOCATIONS</t>
  </si>
  <si>
    <t xml:space="preserve">2024/2025               </t>
  </si>
  <si>
    <t>Alberta Education and Childcare Revenues</t>
  </si>
  <si>
    <t>Alberta Education                     Funding and Expenses Only</t>
  </si>
  <si>
    <t>2025 / 2026 Estimated adjustments to:</t>
  </si>
  <si>
    <t>for the Year Ending August 31, 2027</t>
  </si>
  <si>
    <t>9302</t>
  </si>
  <si>
    <t>CHERRY COULEE CHRISTIAN ACADEMY</t>
  </si>
  <si>
    <t>40-MILE CHRISTIAN EDUCATION SOCIETY</t>
  </si>
  <si>
    <t>403-545-2107</t>
  </si>
  <si>
    <t>Corny Loewen</t>
  </si>
  <si>
    <t>Michael Daniels</t>
  </si>
  <si>
    <t>Corny Harder</t>
  </si>
  <si>
    <t>Fundraising &amp; Misc.</t>
  </si>
  <si>
    <t xml:space="preserve">Fundraising &amp; Misc. </t>
  </si>
  <si>
    <t>Original 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</si>
</sst>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;\-&quot;$&quot;#,##0"/>
    <numFmt numFmtId="165" formatCode="0_);\(0\)"/>
    <numFmt numFmtId="166" formatCode="m/d/yy"/>
    <numFmt numFmtId="167" formatCode="mm/dd/yy"/>
    <numFmt numFmtId="168" formatCode="_(* #,##0_);_(* \(#,##0\);_(* &quot;-&quot;??_);_(@_)"/>
    <numFmt numFmtId="169" formatCode="[$-409]mmmm\ d\,\ yyyy;@"/>
  </numFmts>
  <fonts count="56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u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u/>
      <sz val="11"/>
      <name val="Arial"/>
      <family val="2"/>
    </font>
    <font>
      <sz val="11"/>
      <name val="Courier"/>
      <family val="3"/>
    </font>
    <font>
      <u/>
      <sz val="12"/>
      <name val="Arial"/>
      <family val="2"/>
    </font>
    <font>
      <sz val="13"/>
      <name val="Courier"/>
      <family val="3"/>
    </font>
    <font>
      <b/>
      <u/>
      <sz val="12"/>
      <name val="Arial"/>
      <family val="2"/>
    </font>
    <font>
      <sz val="10"/>
      <color indexed="10"/>
      <name val="Tahoma"/>
      <family val="2"/>
    </font>
    <font>
      <sz val="10"/>
      <name val="Arial"/>
      <family val="2"/>
    </font>
    <font>
      <b/>
      <i/>
      <sz val="48"/>
      <color indexed="10"/>
      <name val="PMingLiU"/>
      <family val="1"/>
    </font>
    <font>
      <b/>
      <sz val="28"/>
      <name val="Arial"/>
      <family val="2"/>
    </font>
    <font>
      <sz val="28"/>
      <name val="Arial"/>
      <family val="2"/>
    </font>
    <font>
      <b/>
      <sz val="62"/>
      <name val="Arial"/>
      <family val="2"/>
    </font>
    <font>
      <sz val="72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u/>
      <sz val="15"/>
      <name val="Arial"/>
      <family val="2"/>
    </font>
    <font>
      <sz val="9"/>
      <name val="Arial"/>
      <family val="2"/>
    </font>
    <font>
      <b/>
      <sz val="31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1"/>
      <color indexed="10"/>
      <name val="Tahoma"/>
      <family val="2"/>
    </font>
    <font>
      <sz val="20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i/>
      <u/>
      <sz val="16"/>
      <name val="Arial"/>
      <family val="2"/>
    </font>
    <font>
      <b/>
      <i/>
      <sz val="9"/>
      <name val="Arial"/>
      <family val="2"/>
    </font>
    <font>
      <b/>
      <sz val="15"/>
      <color rgb="FF5F5F5F"/>
      <name val="Arial"/>
      <family val="2"/>
    </font>
    <font>
      <b/>
      <sz val="28"/>
      <color rgb="FFFF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8" tint="0.59999389629810485"/>
        <bgColor indexed="64"/>
      </patternFill>
    </fill>
  </fills>
  <borders count="17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rgb="FF000000"/>
      </bottom>
      <diagonal/>
    </border>
    <border>
      <left style="dotted">
        <color rgb="FF000000"/>
      </left>
      <right style="dotted">
        <color indexed="64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indexed="64"/>
      </top>
      <bottom style="thin">
        <color rgb="FF000000"/>
      </bottom>
      <diagonal/>
    </border>
    <border>
      <left/>
      <right style="medium">
        <color rgb="FF000000"/>
      </right>
      <top style="thick">
        <color indexed="64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ck">
        <color indexed="64"/>
      </bottom>
      <diagonal/>
    </border>
    <border>
      <left/>
      <right/>
      <top style="double">
        <color rgb="FF000000"/>
      </top>
      <bottom style="thick">
        <color indexed="64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horizontal="left"/>
    </xf>
    <xf numFmtId="43" fontId="2" fillId="0" borderId="0" applyFont="0" applyFill="0" applyBorder="0" applyAlignment="0" applyProtection="0"/>
    <xf numFmtId="0" fontId="24" fillId="0" borderId="0"/>
    <xf numFmtId="0" fontId="24" fillId="0" borderId="0"/>
    <xf numFmtId="0" fontId="2" fillId="0" borderId="0"/>
    <xf numFmtId="0" fontId="2" fillId="0" borderId="0">
      <alignment horizontal="left"/>
    </xf>
    <xf numFmtId="0" fontId="49" fillId="0" borderId="0"/>
  </cellStyleXfs>
  <cellXfs count="866">
    <xf numFmtId="0" fontId="0" fillId="0" borderId="0" xfId="0">
      <alignment horizontal="left"/>
    </xf>
    <xf numFmtId="0" fontId="0" fillId="2" borderId="0" xfId="0" applyFill="1" applyAlignment="1">
      <alignment vertical="center"/>
    </xf>
    <xf numFmtId="0" fontId="0" fillId="2" borderId="0" xfId="0" applyFill="1">
      <alignment horizontal="left"/>
    </xf>
    <xf numFmtId="0" fontId="0" fillId="2" borderId="0" xfId="0" applyFill="1" applyAlignment="1">
      <alignment horizontal="centerContinuous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0" xfId="0" applyFont="1" applyFill="1" applyAlignment="1">
      <alignment horizontal="centerContinuous" vertical="center"/>
    </xf>
    <xf numFmtId="0" fontId="0" fillId="2" borderId="0" xfId="0" quotePrefix="1" applyFill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0" fillId="2" borderId="0" xfId="0" applyFont="1" applyFill="1" applyAlignment="1">
      <alignment vertical="center"/>
    </xf>
    <xf numFmtId="5" fontId="3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6" xfId="0" applyFont="1" applyFill="1" applyBorder="1">
      <alignment horizontal="left"/>
    </xf>
    <xf numFmtId="0" fontId="3" fillId="2" borderId="4" xfId="0" applyFont="1" applyFill="1" applyBorder="1" applyAlignment="1">
      <alignment horizontal="centerContinuous" vertical="center"/>
    </xf>
    <xf numFmtId="0" fontId="11" fillId="2" borderId="0" xfId="0" applyFont="1" applyFill="1">
      <alignment horizontal="left"/>
    </xf>
    <xf numFmtId="0" fontId="4" fillId="2" borderId="11" xfId="0" applyFont="1" applyFill="1" applyBorder="1" applyAlignment="1"/>
    <xf numFmtId="0" fontId="16" fillId="2" borderId="15" xfId="0" applyFont="1" applyFill="1" applyBorder="1" applyAlignment="1">
      <alignment vertical="center"/>
    </xf>
    <xf numFmtId="5" fontId="16" fillId="2" borderId="15" xfId="0" applyNumberFormat="1" applyFont="1" applyFill="1" applyBorder="1" applyAlignment="1">
      <alignment horizontal="right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top"/>
    </xf>
    <xf numFmtId="5" fontId="6" fillId="3" borderId="0" xfId="0" applyNumberFormat="1" applyFont="1" applyFill="1" applyAlignment="1">
      <alignment horizontal="right"/>
    </xf>
    <xf numFmtId="5" fontId="6" fillId="3" borderId="17" xfId="0" applyNumberFormat="1" applyFont="1" applyFill="1" applyBorder="1" applyAlignment="1">
      <alignment horizontal="right"/>
    </xf>
    <xf numFmtId="5" fontId="6" fillId="3" borderId="18" xfId="0" applyNumberFormat="1" applyFont="1" applyFill="1" applyBorder="1" applyAlignment="1">
      <alignment horizontal="right"/>
    </xf>
    <xf numFmtId="5" fontId="6" fillId="3" borderId="19" xfId="0" applyNumberFormat="1" applyFont="1" applyFill="1" applyBorder="1" applyAlignment="1">
      <alignment horizontal="right"/>
    </xf>
    <xf numFmtId="5" fontId="6" fillId="3" borderId="20" xfId="0" applyNumberFormat="1" applyFont="1" applyFill="1" applyBorder="1" applyAlignment="1">
      <alignment horizontal="right"/>
    </xf>
    <xf numFmtId="5" fontId="6" fillId="3" borderId="22" xfId="0" applyNumberFormat="1" applyFont="1" applyFill="1" applyBorder="1" applyAlignment="1">
      <alignment horizontal="right"/>
    </xf>
    <xf numFmtId="5" fontId="6" fillId="3" borderId="23" xfId="0" applyNumberFormat="1" applyFont="1" applyFill="1" applyBorder="1" applyAlignment="1">
      <alignment horizontal="right"/>
    </xf>
    <xf numFmtId="5" fontId="6" fillId="4" borderId="18" xfId="0" applyNumberFormat="1" applyFont="1" applyFill="1" applyBorder="1" applyAlignment="1">
      <alignment horizontal="right"/>
    </xf>
    <xf numFmtId="5" fontId="6" fillId="3" borderId="24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5" fontId="6" fillId="2" borderId="18" xfId="0" applyNumberFormat="1" applyFont="1" applyFill="1" applyBorder="1" applyAlignment="1">
      <alignment horizontal="right"/>
    </xf>
    <xf numFmtId="0" fontId="18" fillId="2" borderId="0" xfId="0" applyFont="1" applyFill="1" applyAlignment="1">
      <alignment vertical="center"/>
    </xf>
    <xf numFmtId="0" fontId="6" fillId="2" borderId="29" xfId="0" applyFont="1" applyFill="1" applyBorder="1" applyAlignment="1">
      <alignment vertical="top"/>
    </xf>
    <xf numFmtId="5" fontId="6" fillId="3" borderId="30" xfId="0" applyNumberFormat="1" applyFont="1" applyFill="1" applyBorder="1" applyAlignment="1">
      <alignment horizontal="right"/>
    </xf>
    <xf numFmtId="5" fontId="6" fillId="0" borderId="22" xfId="0" applyNumberFormat="1" applyFont="1" applyBorder="1" applyAlignment="1">
      <alignment horizontal="right"/>
    </xf>
    <xf numFmtId="3" fontId="6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2" fontId="6" fillId="2" borderId="0" xfId="0" quotePrefix="1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0" fillId="5" borderId="0" xfId="0" applyFill="1">
      <alignment horizontal="left"/>
    </xf>
    <xf numFmtId="0" fontId="6" fillId="5" borderId="0" xfId="0" applyFont="1" applyFill="1">
      <alignment horizontal="left"/>
    </xf>
    <xf numFmtId="0" fontId="4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5" fontId="6" fillId="5" borderId="0" xfId="0" applyNumberFormat="1" applyFont="1" applyFill="1" applyAlignment="1" applyProtection="1">
      <alignment horizontal="right"/>
      <protection locked="0"/>
    </xf>
    <xf numFmtId="49" fontId="19" fillId="5" borderId="0" xfId="0" applyNumberFormat="1" applyFont="1" applyFill="1" applyProtection="1">
      <alignment horizontal="left"/>
      <protection locked="0"/>
    </xf>
    <xf numFmtId="49" fontId="0" fillId="5" borderId="0" xfId="0" applyNumberFormat="1" applyFill="1" applyProtection="1">
      <alignment horizontal="left"/>
      <protection locked="0"/>
    </xf>
    <xf numFmtId="5" fontId="6" fillId="5" borderId="0" xfId="0" applyNumberFormat="1" applyFont="1" applyFill="1" applyAlignment="1">
      <alignment horizontal="right"/>
    </xf>
    <xf numFmtId="0" fontId="4" fillId="2" borderId="23" xfId="0" applyFont="1" applyFill="1" applyBorder="1" applyAlignment="1">
      <alignment vertical="center"/>
    </xf>
    <xf numFmtId="5" fontId="16" fillId="5" borderId="15" xfId="0" applyNumberFormat="1" applyFont="1" applyFill="1" applyBorder="1" applyAlignment="1">
      <alignment horizontal="right"/>
    </xf>
    <xf numFmtId="0" fontId="6" fillId="2" borderId="37" xfId="0" applyFont="1" applyFill="1" applyBorder="1" applyAlignment="1">
      <alignment vertical="center"/>
    </xf>
    <xf numFmtId="49" fontId="6" fillId="0" borderId="29" xfId="0" applyNumberFormat="1" applyFont="1" applyBorder="1">
      <alignment horizontal="left"/>
    </xf>
    <xf numFmtId="0" fontId="6" fillId="2" borderId="2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5" fontId="6" fillId="4" borderId="17" xfId="0" applyNumberFormat="1" applyFont="1" applyFill="1" applyBorder="1" applyAlignment="1">
      <alignment horizontal="right"/>
    </xf>
    <xf numFmtId="5" fontId="6" fillId="2" borderId="0" xfId="0" applyNumberFormat="1" applyFont="1" applyFill="1" applyAlignment="1">
      <alignment horizontal="right"/>
    </xf>
    <xf numFmtId="5" fontId="6" fillId="0" borderId="20" xfId="0" applyNumberFormat="1" applyFont="1" applyBorder="1" applyAlignment="1">
      <alignment horizontal="right"/>
    </xf>
    <xf numFmtId="0" fontId="24" fillId="0" borderId="0" xfId="2"/>
    <xf numFmtId="0" fontId="31" fillId="0" borderId="0" xfId="2" applyFont="1" applyAlignment="1">
      <alignment vertical="center"/>
    </xf>
    <xf numFmtId="0" fontId="24" fillId="0" borderId="0" xfId="3"/>
    <xf numFmtId="0" fontId="11" fillId="2" borderId="9" xfId="0" applyFont="1" applyFill="1" applyBorder="1" applyAlignment="1">
      <alignment horizontal="centerContinuous" vertical="center" wrapText="1"/>
    </xf>
    <xf numFmtId="0" fontId="11" fillId="2" borderId="0" xfId="0" applyFont="1" applyFill="1" applyAlignment="1">
      <alignment horizontal="centerContinuous" vertical="center"/>
    </xf>
    <xf numFmtId="5" fontId="6" fillId="2" borderId="9" xfId="0" applyNumberFormat="1" applyFont="1" applyFill="1" applyBorder="1" applyAlignment="1">
      <alignment horizontal="right"/>
    </xf>
    <xf numFmtId="5" fontId="6" fillId="2" borderId="9" xfId="0" applyNumberFormat="1" applyFont="1" applyFill="1" applyBorder="1" applyAlignment="1" applyProtection="1">
      <alignment horizontal="right"/>
      <protection locked="0"/>
    </xf>
    <xf numFmtId="5" fontId="6" fillId="2" borderId="0" xfId="0" applyNumberFormat="1" applyFont="1" applyFill="1" applyAlignment="1" applyProtection="1">
      <alignment horizontal="right"/>
      <protection locked="0"/>
    </xf>
    <xf numFmtId="0" fontId="36" fillId="2" borderId="10" xfId="0" applyFont="1" applyFill="1" applyBorder="1" applyAlignment="1">
      <alignment vertical="center"/>
    </xf>
    <xf numFmtId="0" fontId="36" fillId="2" borderId="11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" fillId="2" borderId="44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Continuous" vertical="center"/>
    </xf>
    <xf numFmtId="49" fontId="6" fillId="2" borderId="45" xfId="0" applyNumberFormat="1" applyFont="1" applyFill="1" applyBorder="1" applyAlignment="1">
      <alignment vertical="center"/>
    </xf>
    <xf numFmtId="49" fontId="6" fillId="0" borderId="32" xfId="0" applyNumberFormat="1" applyFont="1" applyBorder="1">
      <alignment horizontal="left"/>
    </xf>
    <xf numFmtId="0" fontId="4" fillId="2" borderId="46" xfId="0" applyFont="1" applyFill="1" applyBorder="1" applyAlignment="1">
      <alignment vertical="center"/>
    </xf>
    <xf numFmtId="0" fontId="6" fillId="2" borderId="47" xfId="0" applyFont="1" applyFill="1" applyBorder="1" applyAlignment="1">
      <alignment vertical="top"/>
    </xf>
    <xf numFmtId="5" fontId="6" fillId="0" borderId="48" xfId="0" applyNumberFormat="1" applyFont="1" applyBorder="1" applyAlignment="1">
      <alignment horizontal="right"/>
    </xf>
    <xf numFmtId="0" fontId="9" fillId="2" borderId="49" xfId="0" applyFont="1" applyFill="1" applyBorder="1" applyAlignment="1">
      <alignment vertical="center"/>
    </xf>
    <xf numFmtId="5" fontId="6" fillId="2" borderId="48" xfId="0" applyNumberFormat="1" applyFont="1" applyFill="1" applyBorder="1" applyAlignment="1">
      <alignment horizontal="right"/>
    </xf>
    <xf numFmtId="0" fontId="24" fillId="2" borderId="0" xfId="3" applyFill="1"/>
    <xf numFmtId="0" fontId="0" fillId="5" borderId="0" xfId="0" applyFill="1" applyProtection="1">
      <alignment horizontal="left"/>
      <protection locked="0"/>
    </xf>
    <xf numFmtId="0" fontId="0" fillId="5" borderId="0" xfId="0" quotePrefix="1" applyFill="1" applyAlignment="1" applyProtection="1">
      <alignment horizontal="center"/>
      <protection locked="0"/>
    </xf>
    <xf numFmtId="0" fontId="0" fillId="5" borderId="0" xfId="0" quotePrefix="1" applyFill="1" applyAlignment="1" applyProtection="1">
      <alignment horizontal="right"/>
      <protection locked="0"/>
    </xf>
    <xf numFmtId="0" fontId="6" fillId="5" borderId="0" xfId="0" applyFont="1" applyFill="1" applyProtection="1">
      <alignment horizontal="left"/>
      <protection locked="0"/>
    </xf>
    <xf numFmtId="0" fontId="24" fillId="2" borderId="0" xfId="3" applyFill="1" applyProtection="1">
      <protection locked="0"/>
    </xf>
    <xf numFmtId="0" fontId="24" fillId="0" borderId="0" xfId="3" applyProtection="1">
      <protection locked="0"/>
    </xf>
    <xf numFmtId="0" fontId="24" fillId="2" borderId="0" xfId="3" applyFill="1" applyAlignment="1">
      <alignment vertical="center"/>
    </xf>
    <xf numFmtId="0" fontId="24" fillId="2" borderId="12" xfId="3" applyFill="1" applyBorder="1" applyAlignment="1">
      <alignment vertical="center"/>
    </xf>
    <xf numFmtId="0" fontId="24" fillId="2" borderId="8" xfId="3" applyFill="1" applyBorder="1" applyAlignment="1">
      <alignment vertical="center"/>
    </xf>
    <xf numFmtId="0" fontId="24" fillId="2" borderId="8" xfId="3" applyFill="1" applyBorder="1"/>
    <xf numFmtId="0" fontId="1" fillId="2" borderId="23" xfId="3" applyFont="1" applyFill="1" applyBorder="1" applyAlignment="1">
      <alignment vertical="center"/>
    </xf>
    <xf numFmtId="0" fontId="24" fillId="2" borderId="23" xfId="3" applyFill="1" applyBorder="1" applyAlignment="1">
      <alignment vertical="center"/>
    </xf>
    <xf numFmtId="0" fontId="1" fillId="2" borderId="23" xfId="3" applyFont="1" applyFill="1" applyBorder="1" applyAlignment="1">
      <alignment horizontal="center" vertical="center"/>
    </xf>
    <xf numFmtId="0" fontId="1" fillId="2" borderId="0" xfId="3" applyFont="1" applyFill="1" applyAlignment="1">
      <alignment vertical="center"/>
    </xf>
    <xf numFmtId="0" fontId="1" fillId="2" borderId="0" xfId="3" applyFont="1" applyFill="1" applyAlignment="1">
      <alignment horizontal="center" vertical="center"/>
    </xf>
    <xf numFmtId="0" fontId="24" fillId="2" borderId="24" xfId="3" applyFill="1" applyBorder="1" applyAlignment="1">
      <alignment vertical="center"/>
    </xf>
    <xf numFmtId="0" fontId="20" fillId="2" borderId="0" xfId="3" applyFont="1" applyFill="1" applyAlignment="1">
      <alignment horizontal="centerContinuous" vertical="center"/>
    </xf>
    <xf numFmtId="0" fontId="22" fillId="2" borderId="0" xfId="3" applyFont="1" applyFill="1" applyAlignment="1">
      <alignment horizontal="centerContinuous" vertical="center"/>
    </xf>
    <xf numFmtId="0" fontId="1" fillId="2" borderId="24" xfId="3" applyFont="1" applyFill="1" applyBorder="1" applyAlignment="1">
      <alignment vertical="center"/>
    </xf>
    <xf numFmtId="0" fontId="1" fillId="2" borderId="24" xfId="3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2" borderId="52" xfId="0" applyNumberFormat="1" applyFont="1" applyFill="1" applyBorder="1">
      <alignment horizontal="left"/>
    </xf>
    <xf numFmtId="49" fontId="0" fillId="2" borderId="0" xfId="0" applyNumberForma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6" fillId="2" borderId="9" xfId="0" applyFont="1" applyFill="1" applyBorder="1" applyAlignment="1">
      <alignment vertical="center"/>
    </xf>
    <xf numFmtId="5" fontId="6" fillId="0" borderId="18" xfId="0" applyNumberFormat="1" applyFont="1" applyBorder="1" applyAlignment="1">
      <alignment horizontal="right"/>
    </xf>
    <xf numFmtId="5" fontId="6" fillId="0" borderId="49" xfId="0" applyNumberFormat="1" applyFont="1" applyBorder="1" applyAlignment="1">
      <alignment horizontal="right"/>
    </xf>
    <xf numFmtId="5" fontId="6" fillId="2" borderId="55" xfId="0" applyNumberFormat="1" applyFont="1" applyFill="1" applyBorder="1" applyAlignment="1">
      <alignment horizontal="right"/>
    </xf>
    <xf numFmtId="5" fontId="16" fillId="4" borderId="56" xfId="0" applyNumberFormat="1" applyFont="1" applyFill="1" applyBorder="1" applyAlignment="1">
      <alignment horizontal="right"/>
    </xf>
    <xf numFmtId="5" fontId="16" fillId="4" borderId="51" xfId="0" applyNumberFormat="1" applyFont="1" applyFill="1" applyBorder="1" applyAlignment="1">
      <alignment horizontal="right"/>
    </xf>
    <xf numFmtId="5" fontId="16" fillId="7" borderId="51" xfId="0" applyNumberFormat="1" applyFont="1" applyFill="1" applyBorder="1" applyAlignment="1">
      <alignment horizontal="right"/>
    </xf>
    <xf numFmtId="5" fontId="15" fillId="2" borderId="57" xfId="0" applyNumberFormat="1" applyFont="1" applyFill="1" applyBorder="1" applyAlignment="1">
      <alignment horizontal="right"/>
    </xf>
    <xf numFmtId="5" fontId="15" fillId="2" borderId="58" xfId="0" applyNumberFormat="1" applyFont="1" applyFill="1" applyBorder="1" applyAlignment="1">
      <alignment horizontal="right"/>
    </xf>
    <xf numFmtId="5" fontId="15" fillId="2" borderId="27" xfId="0" applyNumberFormat="1" applyFont="1" applyFill="1" applyBorder="1" applyAlignment="1">
      <alignment horizontal="right"/>
    </xf>
    <xf numFmtId="5" fontId="15" fillId="6" borderId="59" xfId="0" applyNumberFormat="1" applyFont="1" applyFill="1" applyBorder="1" applyAlignment="1">
      <alignment horizontal="right"/>
    </xf>
    <xf numFmtId="5" fontId="15" fillId="6" borderId="22" xfId="0" applyNumberFormat="1" applyFont="1" applyFill="1" applyBorder="1" applyAlignment="1">
      <alignment horizontal="right"/>
    </xf>
    <xf numFmtId="0" fontId="0" fillId="2" borderId="43" xfId="0" applyFill="1" applyBorder="1" applyAlignment="1">
      <alignment vertical="center"/>
    </xf>
    <xf numFmtId="0" fontId="0" fillId="6" borderId="0" xfId="0" applyFill="1">
      <alignment horizontal="left"/>
    </xf>
    <xf numFmtId="0" fontId="24" fillId="6" borderId="0" xfId="3" applyFill="1"/>
    <xf numFmtId="43" fontId="8" fillId="2" borderId="62" xfId="1" applyFont="1" applyFill="1" applyBorder="1" applyAlignment="1" applyProtection="1">
      <alignment horizontal="left"/>
    </xf>
    <xf numFmtId="2" fontId="6" fillId="2" borderId="62" xfId="0" quotePrefix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62" xfId="0" applyFont="1" applyFill="1" applyBorder="1" applyAlignment="1">
      <alignment vertical="center" wrapText="1"/>
    </xf>
    <xf numFmtId="5" fontId="6" fillId="8" borderId="48" xfId="0" applyNumberFormat="1" applyFont="1" applyFill="1" applyBorder="1" applyAlignment="1" applyProtection="1">
      <alignment horizontal="right"/>
      <protection locked="0"/>
    </xf>
    <xf numFmtId="5" fontId="6" fillId="8" borderId="47" xfId="0" applyNumberFormat="1" applyFont="1" applyFill="1" applyBorder="1" applyAlignment="1" applyProtection="1">
      <alignment horizontal="right"/>
      <protection locked="0"/>
    </xf>
    <xf numFmtId="5" fontId="6" fillId="8" borderId="18" xfId="0" applyNumberFormat="1" applyFont="1" applyFill="1" applyBorder="1" applyAlignment="1" applyProtection="1">
      <alignment horizontal="right"/>
      <protection locked="0"/>
    </xf>
    <xf numFmtId="5" fontId="6" fillId="8" borderId="19" xfId="0" applyNumberFormat="1" applyFont="1" applyFill="1" applyBorder="1" applyAlignment="1" applyProtection="1">
      <alignment horizontal="right"/>
      <protection locked="0"/>
    </xf>
    <xf numFmtId="5" fontId="6" fillId="8" borderId="67" xfId="0" applyNumberFormat="1" applyFont="1" applyFill="1" applyBorder="1" applyAlignment="1" applyProtection="1">
      <alignment horizontal="right"/>
      <protection locked="0"/>
    </xf>
    <xf numFmtId="5" fontId="6" fillId="8" borderId="21" xfId="0" applyNumberFormat="1" applyFont="1" applyFill="1" applyBorder="1" applyAlignment="1" applyProtection="1">
      <alignment horizontal="right"/>
      <protection locked="0"/>
    </xf>
    <xf numFmtId="5" fontId="6" fillId="8" borderId="22" xfId="0" applyNumberFormat="1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vertical="center"/>
      <protection locked="0"/>
    </xf>
    <xf numFmtId="5" fontId="6" fillId="8" borderId="20" xfId="0" applyNumberFormat="1" applyFont="1" applyFill="1" applyBorder="1" applyAlignment="1" applyProtection="1">
      <alignment horizontal="right"/>
      <protection locked="0"/>
    </xf>
    <xf numFmtId="5" fontId="16" fillId="8" borderId="68" xfId="0" applyNumberFormat="1" applyFont="1" applyFill="1" applyBorder="1" applyAlignment="1" applyProtection="1">
      <alignment horizontal="right"/>
      <protection locked="0"/>
    </xf>
    <xf numFmtId="5" fontId="16" fillId="8" borderId="69" xfId="0" applyNumberFormat="1" applyFont="1" applyFill="1" applyBorder="1" applyAlignment="1" applyProtection="1">
      <alignment horizontal="right"/>
      <protection locked="0"/>
    </xf>
    <xf numFmtId="5" fontId="16" fillId="8" borderId="22" xfId="0" applyNumberFormat="1" applyFont="1" applyFill="1" applyBorder="1" applyAlignment="1" applyProtection="1">
      <alignment horizontal="right"/>
      <protection locked="0"/>
    </xf>
    <xf numFmtId="5" fontId="16" fillId="8" borderId="59" xfId="0" applyNumberFormat="1" applyFont="1" applyFill="1" applyBorder="1" applyAlignment="1" applyProtection="1">
      <alignment horizontal="right"/>
      <protection locked="0"/>
    </xf>
    <xf numFmtId="0" fontId="0" fillId="6" borderId="8" xfId="0" applyFill="1" applyBorder="1">
      <alignment horizontal="left"/>
    </xf>
    <xf numFmtId="0" fontId="43" fillId="6" borderId="11" xfId="0" applyFont="1" applyFill="1" applyBorder="1">
      <alignment horizontal="left"/>
    </xf>
    <xf numFmtId="0" fontId="43" fillId="6" borderId="0" xfId="0" applyFont="1" applyFill="1">
      <alignment horizontal="left"/>
    </xf>
    <xf numFmtId="0" fontId="0" fillId="6" borderId="34" xfId="0" applyFill="1" applyBorder="1">
      <alignment horizontal="left"/>
    </xf>
    <xf numFmtId="0" fontId="0" fillId="6" borderId="72" xfId="0" applyFill="1" applyBorder="1">
      <alignment horizontal="left"/>
    </xf>
    <xf numFmtId="0" fontId="0" fillId="6" borderId="73" xfId="0" applyFill="1" applyBorder="1">
      <alignment horizontal="left"/>
    </xf>
    <xf numFmtId="0" fontId="0" fillId="6" borderId="74" xfId="0" applyFill="1" applyBorder="1">
      <alignment horizontal="left"/>
    </xf>
    <xf numFmtId="0" fontId="0" fillId="6" borderId="11" xfId="0" applyFill="1" applyBorder="1">
      <alignment horizontal="left"/>
    </xf>
    <xf numFmtId="0" fontId="0" fillId="6" borderId="75" xfId="0" applyFill="1" applyBorder="1">
      <alignment horizontal="left"/>
    </xf>
    <xf numFmtId="0" fontId="0" fillId="6" borderId="76" xfId="0" applyFill="1" applyBorder="1">
      <alignment horizontal="left"/>
    </xf>
    <xf numFmtId="5" fontId="47" fillId="6" borderId="4" xfId="0" applyNumberFormat="1" applyFont="1" applyFill="1" applyBorder="1" applyAlignment="1">
      <alignment horizontal="right"/>
    </xf>
    <xf numFmtId="5" fontId="47" fillId="6" borderId="81" xfId="0" applyNumberFormat="1" applyFont="1" applyFill="1" applyBorder="1" applyAlignment="1">
      <alignment horizontal="right"/>
    </xf>
    <xf numFmtId="5" fontId="6" fillId="10" borderId="48" xfId="0" applyNumberFormat="1" applyFont="1" applyFill="1" applyBorder="1" applyAlignment="1">
      <alignment horizontal="right"/>
    </xf>
    <xf numFmtId="0" fontId="0" fillId="6" borderId="0" xfId="0" applyFill="1" applyAlignment="1">
      <alignment horizontal="left" wrapText="1"/>
    </xf>
    <xf numFmtId="49" fontId="19" fillId="5" borderId="0" xfId="0" applyNumberFormat="1" applyFont="1" applyFill="1">
      <alignment horizontal="left"/>
    </xf>
    <xf numFmtId="0" fontId="2" fillId="6" borderId="0" xfId="0" applyFont="1" applyFill="1" applyAlignment="1">
      <alignment horizontal="right" vertical="center"/>
    </xf>
    <xf numFmtId="43" fontId="2" fillId="8" borderId="41" xfId="1" applyFont="1" applyFill="1" applyBorder="1" applyAlignment="1" applyProtection="1">
      <alignment horizontal="right"/>
      <protection locked="0"/>
    </xf>
    <xf numFmtId="167" fontId="12" fillId="5" borderId="71" xfId="0" applyNumberFormat="1" applyFont="1" applyFill="1" applyBorder="1" applyAlignment="1">
      <alignment horizontal="center" vertical="top"/>
    </xf>
    <xf numFmtId="3" fontId="8" fillId="6" borderId="0" xfId="0" applyNumberFormat="1" applyFont="1" applyFill="1" applyAlignment="1">
      <alignment vertical="center"/>
    </xf>
    <xf numFmtId="3" fontId="8" fillId="6" borderId="62" xfId="0" applyNumberFormat="1" applyFont="1" applyFill="1" applyBorder="1" applyAlignment="1">
      <alignment vertical="center"/>
    </xf>
    <xf numFmtId="0" fontId="0" fillId="6" borderId="0" xfId="0" applyFill="1" applyAlignment="1"/>
    <xf numFmtId="0" fontId="0" fillId="6" borderId="62" xfId="0" applyFill="1" applyBorder="1" applyAlignment="1"/>
    <xf numFmtId="0" fontId="8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vertical="center"/>
    </xf>
    <xf numFmtId="0" fontId="6" fillId="6" borderId="0" xfId="0" applyFont="1" applyFill="1">
      <alignment horizontal="left"/>
    </xf>
    <xf numFmtId="0" fontId="3" fillId="6" borderId="0" xfId="0" applyFont="1" applyFill="1" applyAlignment="1">
      <alignment horizontal="left" vertical="center"/>
    </xf>
    <xf numFmtId="165" fontId="6" fillId="6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/>
    </xf>
    <xf numFmtId="0" fontId="6" fillId="5" borderId="34" xfId="0" applyFont="1" applyFill="1" applyBorder="1" applyAlignment="1">
      <alignment horizontal="left" vertical="center"/>
    </xf>
    <xf numFmtId="0" fontId="12" fillId="5" borderId="0" xfId="0" applyFont="1" applyFill="1" applyAlignment="1">
      <alignment vertical="center"/>
    </xf>
    <xf numFmtId="0" fontId="12" fillId="5" borderId="23" xfId="0" applyFont="1" applyFill="1" applyBorder="1" applyAlignment="1">
      <alignment vertical="center"/>
    </xf>
    <xf numFmtId="168" fontId="6" fillId="5" borderId="23" xfId="1" applyNumberFormat="1" applyFont="1" applyFill="1" applyBorder="1" applyAlignment="1" applyProtection="1">
      <alignment horizontal="right" vertical="center"/>
    </xf>
    <xf numFmtId="168" fontId="6" fillId="5" borderId="24" xfId="1" applyNumberFormat="1" applyFont="1" applyFill="1" applyBorder="1" applyAlignment="1" applyProtection="1">
      <alignment horizontal="right" vertical="center"/>
    </xf>
    <xf numFmtId="168" fontId="6" fillId="5" borderId="0" xfId="1" applyNumberFormat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vertical="center"/>
    </xf>
    <xf numFmtId="0" fontId="6" fillId="5" borderId="34" xfId="1" applyNumberFormat="1" applyFont="1" applyFill="1" applyBorder="1" applyAlignment="1" applyProtection="1">
      <alignment horizontal="right" vertical="center"/>
    </xf>
    <xf numFmtId="0" fontId="12" fillId="5" borderId="6" xfId="0" applyFont="1" applyFill="1" applyBorder="1">
      <alignment horizontal="left"/>
    </xf>
    <xf numFmtId="0" fontId="6" fillId="5" borderId="34" xfId="0" applyFont="1" applyFill="1" applyBorder="1">
      <alignment horizontal="left"/>
    </xf>
    <xf numFmtId="168" fontId="6" fillId="0" borderId="72" xfId="1" applyNumberFormat="1" applyFont="1" applyFill="1" applyBorder="1" applyAlignment="1" applyProtection="1">
      <alignment horizontal="right" vertical="center"/>
    </xf>
    <xf numFmtId="168" fontId="6" fillId="2" borderId="34" xfId="1" applyNumberFormat="1" applyFont="1" applyFill="1" applyBorder="1" applyAlignment="1" applyProtection="1">
      <alignment horizontal="right" vertical="center"/>
    </xf>
    <xf numFmtId="0" fontId="6" fillId="5" borderId="6" xfId="0" applyFont="1" applyFill="1" applyBorder="1" applyAlignment="1">
      <alignment vertical="center"/>
    </xf>
    <xf numFmtId="3" fontId="6" fillId="5" borderId="6" xfId="0" applyNumberFormat="1" applyFont="1" applyFill="1" applyBorder="1" applyAlignment="1">
      <alignment vertical="center"/>
    </xf>
    <xf numFmtId="3" fontId="6" fillId="5" borderId="34" xfId="0" applyNumberFormat="1" applyFont="1" applyFill="1" applyBorder="1" applyAlignment="1">
      <alignment vertical="center"/>
    </xf>
    <xf numFmtId="3" fontId="6" fillId="5" borderId="0" xfId="0" applyNumberFormat="1" applyFont="1" applyFill="1" applyAlignment="1">
      <alignment vertical="center"/>
    </xf>
    <xf numFmtId="0" fontId="2" fillId="6" borderId="42" xfId="0" applyFont="1" applyFill="1" applyBorder="1">
      <alignment horizontal="left"/>
    </xf>
    <xf numFmtId="168" fontId="6" fillId="5" borderId="72" xfId="1" applyNumberFormat="1" applyFont="1" applyFill="1" applyBorder="1" applyAlignment="1" applyProtection="1">
      <alignment horizontal="right" vertical="center"/>
    </xf>
    <xf numFmtId="0" fontId="12" fillId="5" borderId="100" xfId="0" applyFont="1" applyFill="1" applyBorder="1" applyAlignment="1">
      <alignment vertical="center"/>
    </xf>
    <xf numFmtId="168" fontId="6" fillId="5" borderId="104" xfId="1" applyNumberFormat="1" applyFont="1" applyFill="1" applyBorder="1" applyAlignment="1" applyProtection="1">
      <alignment horizontal="right" vertical="center"/>
    </xf>
    <xf numFmtId="0" fontId="6" fillId="0" borderId="104" xfId="0" applyFont="1" applyBorder="1" applyAlignment="1">
      <alignment horizontal="left" wrapText="1"/>
    </xf>
    <xf numFmtId="0" fontId="6" fillId="5" borderId="6" xfId="0" applyFont="1" applyFill="1" applyBorder="1">
      <alignment horizontal="left"/>
    </xf>
    <xf numFmtId="0" fontId="12" fillId="0" borderId="95" xfId="0" applyFont="1" applyBorder="1" applyAlignment="1">
      <alignment horizontal="left" vertical="center" wrapText="1"/>
    </xf>
    <xf numFmtId="0" fontId="6" fillId="5" borderId="0" xfId="1" applyNumberFormat="1" applyFont="1" applyFill="1" applyBorder="1" applyAlignment="1" applyProtection="1">
      <alignment horizontal="right" vertical="center"/>
    </xf>
    <xf numFmtId="0" fontId="6" fillId="6" borderId="108" xfId="0" applyFont="1" applyFill="1" applyBorder="1" applyAlignment="1">
      <alignment vertical="center"/>
    </xf>
    <xf numFmtId="0" fontId="6" fillId="6" borderId="108" xfId="1" applyNumberFormat="1" applyFont="1" applyFill="1" applyBorder="1" applyAlignment="1" applyProtection="1">
      <alignment horizontal="right" vertical="center"/>
    </xf>
    <xf numFmtId="168" fontId="6" fillId="5" borderId="109" xfId="1" applyNumberFormat="1" applyFont="1" applyFill="1" applyBorder="1" applyAlignment="1" applyProtection="1">
      <alignment horizontal="right" vertical="center"/>
    </xf>
    <xf numFmtId="0" fontId="6" fillId="0" borderId="82" xfId="0" applyFont="1" applyBorder="1" applyAlignment="1">
      <alignment horizontal="left" wrapText="1"/>
    </xf>
    <xf numFmtId="0" fontId="6" fillId="0" borderId="109" xfId="0" applyFont="1" applyBorder="1" applyAlignment="1">
      <alignment horizontal="left" wrapText="1"/>
    </xf>
    <xf numFmtId="0" fontId="12" fillId="5" borderId="100" xfId="0" applyFont="1" applyFill="1" applyBorder="1">
      <alignment horizontal="left"/>
    </xf>
    <xf numFmtId="0" fontId="6" fillId="5" borderId="83" xfId="0" applyFont="1" applyFill="1" applyBorder="1">
      <alignment horizontal="left"/>
    </xf>
    <xf numFmtId="0" fontId="6" fillId="6" borderId="95" xfId="0" applyFont="1" applyFill="1" applyBorder="1">
      <alignment horizontal="left"/>
    </xf>
    <xf numFmtId="0" fontId="6" fillId="6" borderId="109" xfId="0" applyFont="1" applyFill="1" applyBorder="1" applyAlignment="1">
      <alignment horizontal="left" wrapText="1"/>
    </xf>
    <xf numFmtId="5" fontId="16" fillId="4" borderId="69" xfId="0" applyNumberFormat="1" applyFont="1" applyFill="1" applyBorder="1" applyAlignment="1">
      <alignment horizontal="right"/>
    </xf>
    <xf numFmtId="0" fontId="0" fillId="0" borderId="62" xfId="0" applyBorder="1">
      <alignment horizontal="left"/>
    </xf>
    <xf numFmtId="43" fontId="37" fillId="2" borderId="62" xfId="1" applyFont="1" applyFill="1" applyBorder="1" applyAlignment="1" applyProtection="1">
      <alignment horizontal="left"/>
    </xf>
    <xf numFmtId="0" fontId="8" fillId="0" borderId="62" xfId="0" applyFont="1" applyBorder="1">
      <alignment horizontal="left"/>
    </xf>
    <xf numFmtId="167" fontId="6" fillId="6" borderId="0" xfId="0" applyNumberFormat="1" applyFont="1" applyFill="1" applyAlignment="1">
      <alignment horizontal="center" vertical="center"/>
    </xf>
    <xf numFmtId="0" fontId="8" fillId="6" borderId="0" xfId="0" applyFont="1" applyFill="1">
      <alignment horizontal="left"/>
    </xf>
    <xf numFmtId="43" fontId="37" fillId="6" borderId="0" xfId="1" applyFont="1" applyFill="1" applyBorder="1" applyAlignment="1" applyProtection="1">
      <alignment horizontal="left"/>
    </xf>
    <xf numFmtId="43" fontId="8" fillId="6" borderId="0" xfId="1" applyFont="1" applyFill="1" applyBorder="1" applyAlignment="1" applyProtection="1">
      <alignment horizontal="left"/>
    </xf>
    <xf numFmtId="0" fontId="0" fillId="0" borderId="108" xfId="0" applyBorder="1">
      <alignment horizontal="left"/>
    </xf>
    <xf numFmtId="0" fontId="25" fillId="6" borderId="0" xfId="2" applyFont="1" applyFill="1"/>
    <xf numFmtId="0" fontId="24" fillId="6" borderId="0" xfId="2" applyFill="1"/>
    <xf numFmtId="0" fontId="24" fillId="6" borderId="0" xfId="2" applyFill="1" applyAlignment="1">
      <alignment vertical="center"/>
    </xf>
    <xf numFmtId="0" fontId="26" fillId="6" borderId="0" xfId="2" applyFont="1" applyFill="1" applyAlignment="1">
      <alignment horizontal="right" vertical="center"/>
    </xf>
    <xf numFmtId="0" fontId="26" fillId="6" borderId="0" xfId="2" applyFont="1" applyFill="1" applyAlignment="1">
      <alignment horizontal="centerContinuous" vertical="center"/>
    </xf>
    <xf numFmtId="0" fontId="29" fillId="6" borderId="0" xfId="2" applyFont="1" applyFill="1" applyAlignment="1">
      <alignment horizontal="right" vertical="center"/>
    </xf>
    <xf numFmtId="0" fontId="29" fillId="6" borderId="0" xfId="2" applyFont="1" applyFill="1" applyAlignment="1">
      <alignment vertical="center"/>
    </xf>
    <xf numFmtId="0" fontId="4" fillId="6" borderId="0" xfId="2" applyFont="1" applyFill="1" applyAlignment="1">
      <alignment horizontal="centerContinuous" vertical="center"/>
    </xf>
    <xf numFmtId="0" fontId="24" fillId="6" borderId="0" xfId="2" applyFill="1" applyAlignment="1">
      <alignment horizontal="centerContinuous" vertical="center"/>
    </xf>
    <xf numFmtId="0" fontId="30" fillId="6" borderId="0" xfId="2" applyFont="1" applyFill="1" applyAlignment="1">
      <alignment horizontal="centerContinuous" vertical="center"/>
    </xf>
    <xf numFmtId="0" fontId="31" fillId="6" borderId="0" xfId="2" applyFont="1" applyFill="1" applyAlignment="1">
      <alignment horizontal="centerContinuous" vertical="center"/>
    </xf>
    <xf numFmtId="0" fontId="30" fillId="6" borderId="0" xfId="2" applyFont="1" applyFill="1" applyAlignment="1">
      <alignment vertical="center"/>
    </xf>
    <xf numFmtId="0" fontId="31" fillId="6" borderId="0" xfId="2" applyFont="1" applyFill="1" applyAlignment="1">
      <alignment vertical="center"/>
    </xf>
    <xf numFmtId="0" fontId="30" fillId="6" borderId="0" xfId="2" applyFont="1" applyFill="1" applyAlignment="1">
      <alignment horizontal="center" vertical="center"/>
    </xf>
    <xf numFmtId="49" fontId="27" fillId="6" borderId="0" xfId="2" applyNumberFormat="1" applyFont="1" applyFill="1" applyAlignment="1">
      <alignment horizontal="centerContinuous" vertical="center"/>
    </xf>
    <xf numFmtId="0" fontId="32" fillId="6" borderId="0" xfId="2" applyFont="1" applyFill="1" applyAlignment="1">
      <alignment horizontal="left" vertical="center"/>
    </xf>
    <xf numFmtId="0" fontId="35" fillId="6" borderId="0" xfId="2" applyFont="1" applyFill="1" applyAlignment="1">
      <alignment horizontal="left"/>
    </xf>
    <xf numFmtId="0" fontId="31" fillId="6" borderId="0" xfId="2" applyFont="1" applyFill="1"/>
    <xf numFmtId="0" fontId="33" fillId="6" borderId="0" xfId="2" applyFont="1" applyFill="1" applyAlignment="1">
      <alignment horizontal="left" vertical="center"/>
    </xf>
    <xf numFmtId="0" fontId="5" fillId="6" borderId="0" xfId="2" applyFont="1" applyFill="1" applyAlignment="1">
      <alignment vertical="center"/>
    </xf>
    <xf numFmtId="0" fontId="17" fillId="6" borderId="0" xfId="2" applyFont="1" applyFill="1" applyAlignment="1">
      <alignment vertical="center"/>
    </xf>
    <xf numFmtId="0" fontId="7" fillId="6" borderId="0" xfId="2" applyFont="1" applyFill="1" applyAlignment="1">
      <alignment vertical="center"/>
    </xf>
    <xf numFmtId="0" fontId="34" fillId="6" borderId="0" xfId="2" applyFont="1" applyFill="1" applyAlignment="1">
      <alignment horizontal="left" vertical="center"/>
    </xf>
    <xf numFmtId="0" fontId="35" fillId="6" borderId="0" xfId="2" applyFont="1" applyFill="1" applyAlignment="1">
      <alignment horizontal="center" vertical="center"/>
    </xf>
    <xf numFmtId="0" fontId="7" fillId="6" borderId="0" xfId="2" applyFont="1" applyFill="1"/>
    <xf numFmtId="168" fontId="6" fillId="2" borderId="95" xfId="1" applyNumberFormat="1" applyFont="1" applyFill="1" applyBorder="1" applyAlignment="1" applyProtection="1">
      <alignment horizontal="right" vertical="center"/>
    </xf>
    <xf numFmtId="0" fontId="2" fillId="0" borderId="0" xfId="0" applyFont="1">
      <alignment horizontal="left"/>
    </xf>
    <xf numFmtId="0" fontId="4" fillId="5" borderId="0" xfId="0" applyFont="1" applyFill="1">
      <alignment horizontal="left"/>
    </xf>
    <xf numFmtId="0" fontId="2" fillId="6" borderId="0" xfId="0" applyFont="1" applyFill="1">
      <alignment horizontal="left"/>
    </xf>
    <xf numFmtId="0" fontId="0" fillId="6" borderId="114" xfId="0" applyFill="1" applyBorder="1">
      <alignment horizontal="left"/>
    </xf>
    <xf numFmtId="0" fontId="0" fillId="6" borderId="15" xfId="0" applyFill="1" applyBorder="1">
      <alignment horizontal="left"/>
    </xf>
    <xf numFmtId="0" fontId="0" fillId="6" borderId="116" xfId="0" applyFill="1" applyBorder="1">
      <alignment horizontal="left"/>
    </xf>
    <xf numFmtId="0" fontId="0" fillId="6" borderId="117" xfId="0" applyFill="1" applyBorder="1">
      <alignment horizontal="left"/>
    </xf>
    <xf numFmtId="0" fontId="0" fillId="6" borderId="118" xfId="0" applyFill="1" applyBorder="1">
      <alignment horizontal="left"/>
    </xf>
    <xf numFmtId="0" fontId="0" fillId="6" borderId="119" xfId="0" applyFill="1" applyBorder="1">
      <alignment horizontal="left"/>
    </xf>
    <xf numFmtId="0" fontId="2" fillId="0" borderId="42" xfId="0" applyFont="1" applyBorder="1">
      <alignment horizontal="left"/>
    </xf>
    <xf numFmtId="0" fontId="0" fillId="0" borderId="34" xfId="0" applyBorder="1">
      <alignment horizontal="left"/>
    </xf>
    <xf numFmtId="0" fontId="0" fillId="0" borderId="72" xfId="0" applyBorder="1">
      <alignment horizontal="left"/>
    </xf>
    <xf numFmtId="168" fontId="6" fillId="0" borderId="0" xfId="1" applyNumberFormat="1" applyFont="1" applyFill="1" applyBorder="1" applyAlignment="1" applyProtection="1">
      <alignment horizontal="right" vertical="center"/>
    </xf>
    <xf numFmtId="0" fontId="6" fillId="5" borderId="34" xfId="0" applyFont="1" applyFill="1" applyBorder="1" applyAlignment="1">
      <alignment vertical="center"/>
    </xf>
    <xf numFmtId="0" fontId="6" fillId="0" borderId="72" xfId="0" applyFont="1" applyBorder="1">
      <alignment horizontal="left"/>
    </xf>
    <xf numFmtId="0" fontId="12" fillId="5" borderId="34" xfId="0" applyFont="1" applyFill="1" applyBorder="1" applyAlignment="1">
      <alignment vertical="center"/>
    </xf>
    <xf numFmtId="0" fontId="12" fillId="5" borderId="108" xfId="0" applyFont="1" applyFill="1" applyBorder="1" applyAlignment="1">
      <alignment vertical="center"/>
    </xf>
    <xf numFmtId="0" fontId="6" fillId="5" borderId="83" xfId="0" applyFont="1" applyFill="1" applyBorder="1" applyAlignment="1">
      <alignment vertical="center"/>
    </xf>
    <xf numFmtId="0" fontId="6" fillId="5" borderId="108" xfId="0" applyFont="1" applyFill="1" applyBorder="1" applyAlignment="1">
      <alignment vertical="center"/>
    </xf>
    <xf numFmtId="0" fontId="2" fillId="6" borderId="14" xfId="0" applyFont="1" applyFill="1" applyBorder="1">
      <alignment horizontal="left"/>
    </xf>
    <xf numFmtId="0" fontId="0" fillId="6" borderId="6" xfId="0" applyFill="1" applyBorder="1">
      <alignment horizontal="left"/>
    </xf>
    <xf numFmtId="0" fontId="0" fillId="6" borderId="121" xfId="0" applyFill="1" applyBorder="1">
      <alignment horizontal="left"/>
    </xf>
    <xf numFmtId="3" fontId="8" fillId="6" borderId="0" xfId="0" applyNumberFormat="1" applyFont="1" applyFill="1" applyAlignment="1">
      <alignment horizontal="left" vertical="center"/>
    </xf>
    <xf numFmtId="3" fontId="37" fillId="6" borderId="0" xfId="0" applyNumberFormat="1" applyFont="1" applyFill="1" applyAlignment="1">
      <alignment horizontal="left" vertical="center"/>
    </xf>
    <xf numFmtId="167" fontId="12" fillId="5" borderId="123" xfId="0" applyNumberFormat="1" applyFont="1" applyFill="1" applyBorder="1" applyAlignment="1">
      <alignment horizontal="center" vertical="top" wrapText="1"/>
    </xf>
    <xf numFmtId="43" fontId="2" fillId="8" borderId="125" xfId="1" applyFont="1" applyFill="1" applyBorder="1" applyAlignment="1" applyProtection="1">
      <alignment horizontal="right"/>
      <protection locked="0"/>
    </xf>
    <xf numFmtId="0" fontId="6" fillId="5" borderId="11" xfId="0" applyFont="1" applyFill="1" applyBorder="1">
      <alignment horizontal="left"/>
    </xf>
    <xf numFmtId="0" fontId="6" fillId="5" borderId="96" xfId="0" applyFont="1" applyFill="1" applyBorder="1">
      <alignment horizontal="left"/>
    </xf>
    <xf numFmtId="0" fontId="1" fillId="6" borderId="90" xfId="0" applyFont="1" applyFill="1" applyBorder="1" applyAlignment="1">
      <alignment horizontal="center"/>
    </xf>
    <xf numFmtId="49" fontId="1" fillId="2" borderId="51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0" fillId="6" borderId="83" xfId="0" applyFill="1" applyBorder="1">
      <alignment horizontal="left"/>
    </xf>
    <xf numFmtId="0" fontId="2" fillId="6" borderId="50" xfId="0" applyFont="1" applyFill="1" applyBorder="1">
      <alignment horizontal="left"/>
    </xf>
    <xf numFmtId="0" fontId="4" fillId="2" borderId="3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5" fontId="15" fillId="2" borderId="40" xfId="0" applyNumberFormat="1" applyFont="1" applyFill="1" applyBorder="1" applyAlignment="1">
      <alignment horizontal="right"/>
    </xf>
    <xf numFmtId="0" fontId="4" fillId="6" borderId="34" xfId="0" applyFont="1" applyFill="1" applyBorder="1" applyAlignment="1">
      <alignment vertical="center"/>
    </xf>
    <xf numFmtId="0" fontId="0" fillId="6" borderId="34" xfId="0" applyFill="1" applyBorder="1" applyAlignment="1">
      <alignment vertical="center" wrapText="1"/>
    </xf>
    <xf numFmtId="0" fontId="45" fillId="2" borderId="42" xfId="0" applyFont="1" applyFill="1" applyBorder="1" applyAlignment="1">
      <alignment vertical="center"/>
    </xf>
    <xf numFmtId="0" fontId="45" fillId="2" borderId="34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4" fillId="6" borderId="42" xfId="0" applyFont="1" applyFill="1" applyBorder="1" applyAlignment="1">
      <alignment vertical="center"/>
    </xf>
    <xf numFmtId="5" fontId="47" fillId="9" borderId="115" xfId="0" applyNumberFormat="1" applyFont="1" applyFill="1" applyBorder="1" applyAlignment="1">
      <alignment horizontal="right"/>
    </xf>
    <xf numFmtId="164" fontId="3" fillId="3" borderId="17" xfId="6" applyNumberFormat="1" applyFont="1" applyFill="1" applyBorder="1" applyAlignment="1">
      <alignment horizontal="right"/>
    </xf>
    <xf numFmtId="0" fontId="3" fillId="2" borderId="8" xfId="6" applyFont="1" applyFill="1" applyBorder="1" applyAlignment="1">
      <alignment vertical="center"/>
    </xf>
    <xf numFmtId="0" fontId="49" fillId="2" borderId="0" xfId="6" applyFill="1"/>
    <xf numFmtId="0" fontId="1" fillId="2" borderId="0" xfId="6" applyFont="1" applyFill="1" applyAlignment="1">
      <alignment horizontal="centerContinuous" vertical="center"/>
    </xf>
    <xf numFmtId="0" fontId="49" fillId="2" borderId="4" xfId="6" applyFill="1" applyBorder="1" applyAlignment="1">
      <alignment vertical="center"/>
    </xf>
    <xf numFmtId="0" fontId="3" fillId="2" borderId="0" xfId="6" applyFont="1" applyFill="1" applyAlignment="1">
      <alignment vertical="center"/>
    </xf>
    <xf numFmtId="0" fontId="3" fillId="2" borderId="11" xfId="6" applyFont="1" applyFill="1" applyBorder="1" applyAlignment="1">
      <alignment vertical="center"/>
    </xf>
    <xf numFmtId="0" fontId="3" fillId="2" borderId="6" xfId="6" applyFont="1" applyFill="1" applyBorder="1" applyAlignment="1">
      <alignment vertical="center"/>
    </xf>
    <xf numFmtId="0" fontId="49" fillId="2" borderId="10" xfId="6" applyFill="1" applyBorder="1" applyAlignment="1">
      <alignment vertical="center"/>
    </xf>
    <xf numFmtId="0" fontId="3" fillId="2" borderId="12" xfId="6" applyFont="1" applyFill="1" applyBorder="1" applyAlignment="1">
      <alignment vertical="center"/>
    </xf>
    <xf numFmtId="0" fontId="3" fillId="2" borderId="102" xfId="6" applyFont="1" applyFill="1" applyBorder="1" applyAlignment="1">
      <alignment vertical="center"/>
    </xf>
    <xf numFmtId="0" fontId="3" fillId="2" borderId="103" xfId="6" applyFont="1" applyFill="1" applyBorder="1" applyAlignment="1">
      <alignment vertical="center"/>
    </xf>
    <xf numFmtId="164" fontId="6" fillId="2" borderId="6" xfId="6" applyNumberFormat="1" applyFont="1" applyFill="1" applyBorder="1" applyAlignment="1">
      <alignment horizontal="right"/>
    </xf>
    <xf numFmtId="164" fontId="6" fillId="2" borderId="6" xfId="6" quotePrefix="1" applyNumberFormat="1" applyFont="1" applyFill="1" applyBorder="1" applyAlignment="1">
      <alignment horizontal="right"/>
    </xf>
    <xf numFmtId="0" fontId="11" fillId="2" borderId="6" xfId="6" quotePrefix="1" applyFont="1" applyFill="1" applyBorder="1" applyAlignment="1">
      <alignment horizontal="center" vertical="center"/>
    </xf>
    <xf numFmtId="0" fontId="3" fillId="2" borderId="0" xfId="6" quotePrefix="1" applyFont="1" applyFill="1" applyAlignment="1">
      <alignment horizontal="left" vertical="center"/>
    </xf>
    <xf numFmtId="0" fontId="4" fillId="2" borderId="0" xfId="6" applyFont="1" applyFill="1" applyAlignment="1">
      <alignment horizontal="right" vertical="center"/>
    </xf>
    <xf numFmtId="0" fontId="3" fillId="2" borderId="34" xfId="6" applyFont="1" applyFill="1" applyBorder="1" applyAlignment="1">
      <alignment vertical="center"/>
    </xf>
    <xf numFmtId="0" fontId="13" fillId="5" borderId="0" xfId="6" applyFont="1" applyFill="1"/>
    <xf numFmtId="0" fontId="11" fillId="2" borderId="6" xfId="6" applyFont="1" applyFill="1" applyBorder="1" applyAlignment="1">
      <alignment horizontal="left" vertical="center"/>
    </xf>
    <xf numFmtId="0" fontId="49" fillId="5" borderId="0" xfId="6" applyFill="1" applyProtection="1">
      <protection locked="0"/>
    </xf>
    <xf numFmtId="164" fontId="13" fillId="5" borderId="0" xfId="6" applyNumberFormat="1" applyFont="1" applyFill="1" applyAlignment="1" applyProtection="1">
      <alignment horizontal="right"/>
      <protection locked="0"/>
    </xf>
    <xf numFmtId="0" fontId="49" fillId="0" borderId="34" xfId="6" applyBorder="1"/>
    <xf numFmtId="0" fontId="49" fillId="0" borderId="6" xfId="6" applyBorder="1"/>
    <xf numFmtId="0" fontId="11" fillId="2" borderId="34" xfId="6" quotePrefix="1" applyFont="1" applyFill="1" applyBorder="1" applyAlignment="1">
      <alignment horizontal="center" vertical="center"/>
    </xf>
    <xf numFmtId="0" fontId="3" fillId="2" borderId="62" xfId="6" applyFont="1" applyFill="1" applyBorder="1" applyAlignment="1">
      <alignment horizontal="right" vertical="center"/>
    </xf>
    <xf numFmtId="0" fontId="3" fillId="2" borderId="63" xfId="6" applyFont="1" applyFill="1" applyBorder="1" applyAlignment="1">
      <alignment horizontal="right" vertical="center"/>
    </xf>
    <xf numFmtId="0" fontId="4" fillId="2" borderId="103" xfId="6" applyFont="1" applyFill="1" applyBorder="1" applyAlignment="1">
      <alignment vertical="center"/>
    </xf>
    <xf numFmtId="0" fontId="49" fillId="0" borderId="50" xfId="6" applyBorder="1"/>
    <xf numFmtId="164" fontId="6" fillId="2" borderId="34" xfId="6" applyNumberFormat="1" applyFont="1" applyFill="1" applyBorder="1" applyAlignment="1">
      <alignment horizontal="right"/>
    </xf>
    <xf numFmtId="0" fontId="10" fillId="2" borderId="100" xfId="6" applyFont="1" applyFill="1" applyBorder="1" applyAlignment="1">
      <alignment horizontal="left" vertical="center"/>
    </xf>
    <xf numFmtId="0" fontId="11" fillId="2" borderId="100" xfId="6" applyFont="1" applyFill="1" applyBorder="1" applyAlignment="1">
      <alignment vertical="center"/>
    </xf>
    <xf numFmtId="0" fontId="3" fillId="2" borderId="100" xfId="6" applyFont="1" applyFill="1" applyBorder="1" applyAlignment="1">
      <alignment vertical="center"/>
    </xf>
    <xf numFmtId="164" fontId="6" fillId="2" borderId="136" xfId="6" applyNumberFormat="1" applyFont="1" applyFill="1" applyBorder="1" applyAlignment="1">
      <alignment horizontal="right"/>
    </xf>
    <xf numFmtId="0" fontId="4" fillId="2" borderId="138" xfId="6" quotePrefix="1" applyFont="1" applyFill="1" applyBorder="1" applyAlignment="1">
      <alignment horizontal="left" vertical="center"/>
    </xf>
    <xf numFmtId="0" fontId="3" fillId="2" borderId="139" xfId="6" quotePrefix="1" applyFont="1" applyFill="1" applyBorder="1" applyAlignment="1">
      <alignment horizontal="left" vertical="center"/>
    </xf>
    <xf numFmtId="0" fontId="3" fillId="2" borderId="139" xfId="6" applyFont="1" applyFill="1" applyBorder="1" applyAlignment="1">
      <alignment vertical="center"/>
    </xf>
    <xf numFmtId="0" fontId="49" fillId="2" borderId="139" xfId="6" applyFill="1" applyBorder="1"/>
    <xf numFmtId="0" fontId="3" fillId="2" borderId="15" xfId="6" applyFont="1" applyFill="1" applyBorder="1" applyAlignment="1">
      <alignment vertical="center"/>
    </xf>
    <xf numFmtId="0" fontId="49" fillId="2" borderId="0" xfId="6" applyFill="1" applyProtection="1">
      <protection locked="0"/>
    </xf>
    <xf numFmtId="164" fontId="13" fillId="2" borderId="0" xfId="6" applyNumberFormat="1" applyFont="1" applyFill="1" applyAlignment="1" applyProtection="1">
      <alignment horizontal="right"/>
      <protection locked="0"/>
    </xf>
    <xf numFmtId="164" fontId="13" fillId="2" borderId="0" xfId="6" applyNumberFormat="1" applyFont="1" applyFill="1" applyAlignment="1">
      <alignment horizontal="right"/>
    </xf>
    <xf numFmtId="164" fontId="3" fillId="3" borderId="69" xfId="6" applyNumberFormat="1" applyFont="1" applyFill="1" applyBorder="1" applyAlignment="1">
      <alignment horizontal="right"/>
    </xf>
    <xf numFmtId="0" fontId="3" fillId="2" borderId="79" xfId="6" applyFont="1" applyFill="1" applyBorder="1" applyAlignment="1">
      <alignment vertical="center"/>
    </xf>
    <xf numFmtId="164" fontId="6" fillId="12" borderId="140" xfId="6" applyNumberFormat="1" applyFont="1" applyFill="1" applyBorder="1" applyAlignment="1">
      <alignment horizontal="center"/>
    </xf>
    <xf numFmtId="164" fontId="6" fillId="2" borderId="29" xfId="6" applyNumberFormat="1" applyFont="1" applyFill="1" applyBorder="1" applyAlignment="1">
      <alignment horizontal="right"/>
    </xf>
    <xf numFmtId="164" fontId="2" fillId="2" borderId="141" xfId="6" applyNumberFormat="1" applyFont="1" applyFill="1" applyBorder="1" applyAlignment="1">
      <alignment horizontal="right"/>
    </xf>
    <xf numFmtId="0" fontId="2" fillId="2" borderId="14" xfId="6" quotePrefix="1" applyFont="1" applyFill="1" applyBorder="1" applyAlignment="1">
      <alignment horizontal="center" vertical="center"/>
    </xf>
    <xf numFmtId="0" fontId="2" fillId="2" borderId="42" xfId="6" quotePrefix="1" applyFont="1" applyFill="1" applyBorder="1" applyAlignment="1">
      <alignment horizontal="center" vertical="center"/>
    </xf>
    <xf numFmtId="0" fontId="2" fillId="2" borderId="143" xfId="6" quotePrefix="1" applyFont="1" applyFill="1" applyBorder="1" applyAlignment="1">
      <alignment horizontal="center" vertical="center"/>
    </xf>
    <xf numFmtId="0" fontId="11" fillId="2" borderId="34" xfId="6" applyFont="1" applyFill="1" applyBorder="1" applyAlignment="1">
      <alignment horizontal="left" vertical="center"/>
    </xf>
    <xf numFmtId="164" fontId="6" fillId="2" borderId="84" xfId="6" applyNumberFormat="1" applyFont="1" applyFill="1" applyBorder="1" applyAlignment="1">
      <alignment horizontal="right"/>
    </xf>
    <xf numFmtId="0" fontId="2" fillId="2" borderId="78" xfId="6" quotePrefix="1" applyFont="1" applyFill="1" applyBorder="1" applyAlignment="1">
      <alignment horizontal="center" vertical="center"/>
    </xf>
    <xf numFmtId="0" fontId="11" fillId="2" borderId="79" xfId="6" applyFont="1" applyFill="1" applyBorder="1" applyAlignment="1">
      <alignment vertical="center"/>
    </xf>
    <xf numFmtId="164" fontId="6" fillId="2" borderId="80" xfId="6" applyNumberFormat="1" applyFont="1" applyFill="1" applyBorder="1" applyAlignment="1">
      <alignment horizontal="right"/>
    </xf>
    <xf numFmtId="0" fontId="2" fillId="2" borderId="0" xfId="6" applyFont="1" applyFill="1" applyAlignment="1">
      <alignment vertical="center"/>
    </xf>
    <xf numFmtId="0" fontId="10" fillId="0" borderId="17" xfId="6" applyFont="1" applyBorder="1" applyAlignment="1">
      <alignment horizontal="center" vertical="center" wrapText="1"/>
    </xf>
    <xf numFmtId="0" fontId="10" fillId="2" borderId="35" xfId="6" applyFont="1" applyFill="1" applyBorder="1" applyAlignment="1">
      <alignment horizontal="center" vertical="center" wrapText="1"/>
    </xf>
    <xf numFmtId="0" fontId="4" fillId="2" borderId="12" xfId="6" applyFont="1" applyFill="1" applyBorder="1" applyAlignment="1">
      <alignment vertical="center"/>
    </xf>
    <xf numFmtId="164" fontId="6" fillId="2" borderId="145" xfId="6" applyNumberFormat="1" applyFont="1" applyFill="1" applyBorder="1" applyAlignment="1">
      <alignment horizontal="center"/>
    </xf>
    <xf numFmtId="164" fontId="3" fillId="3" borderId="61" xfId="6" applyNumberFormat="1" applyFont="1" applyFill="1" applyBorder="1" applyAlignment="1">
      <alignment horizontal="right"/>
    </xf>
    <xf numFmtId="164" fontId="3" fillId="3" borderId="25" xfId="6" applyNumberFormat="1" applyFont="1" applyFill="1" applyBorder="1" applyAlignment="1">
      <alignment horizontal="right"/>
    </xf>
    <xf numFmtId="164" fontId="3" fillId="3" borderId="94" xfId="6" applyNumberFormat="1" applyFont="1" applyFill="1" applyBorder="1" applyAlignment="1">
      <alignment horizontal="right"/>
    </xf>
    <xf numFmtId="0" fontId="49" fillId="2" borderId="61" xfId="6" applyFill="1" applyBorder="1" applyAlignment="1">
      <alignment vertical="center"/>
    </xf>
    <xf numFmtId="0" fontId="49" fillId="0" borderId="135" xfId="6" applyBorder="1"/>
    <xf numFmtId="164" fontId="6" fillId="2" borderId="62" xfId="6" applyNumberFormat="1" applyFont="1" applyFill="1" applyBorder="1" applyAlignment="1">
      <alignment horizontal="right"/>
    </xf>
    <xf numFmtId="164" fontId="3" fillId="3" borderId="16" xfId="6" applyNumberFormat="1" applyFont="1" applyFill="1" applyBorder="1" applyAlignment="1">
      <alignment horizontal="right"/>
    </xf>
    <xf numFmtId="0" fontId="2" fillId="0" borderId="0" xfId="6" applyFont="1" applyAlignment="1">
      <alignment vertical="center"/>
    </xf>
    <xf numFmtId="0" fontId="10" fillId="2" borderId="16" xfId="6" applyFont="1" applyFill="1" applyBorder="1" applyAlignment="1">
      <alignment horizontal="center" vertical="center"/>
    </xf>
    <xf numFmtId="0" fontId="2" fillId="2" borderId="146" xfId="6" quotePrefix="1" applyFont="1" applyFill="1" applyBorder="1" applyAlignment="1">
      <alignment horizontal="center" vertical="center"/>
    </xf>
    <xf numFmtId="0" fontId="11" fillId="2" borderId="6" xfId="6" quotePrefix="1" applyFont="1" applyFill="1" applyBorder="1" applyAlignment="1">
      <alignment horizontal="left" vertical="center"/>
    </xf>
    <xf numFmtId="0" fontId="11" fillId="2" borderId="32" xfId="6" quotePrefix="1" applyFont="1" applyFill="1" applyBorder="1" applyAlignment="1">
      <alignment horizontal="left" vertical="center"/>
    </xf>
    <xf numFmtId="0" fontId="2" fillId="2" borderId="50" xfId="6" quotePrefix="1" applyFont="1" applyFill="1" applyBorder="1" applyAlignment="1">
      <alignment horizontal="center" vertical="center"/>
    </xf>
    <xf numFmtId="0" fontId="1" fillId="2" borderId="16" xfId="6" applyFont="1" applyFill="1" applyBorder="1" applyAlignment="1">
      <alignment horizontal="center" vertical="center" wrapText="1"/>
    </xf>
    <xf numFmtId="0" fontId="1" fillId="2" borderId="17" xfId="6" applyFont="1" applyFill="1" applyBorder="1" applyAlignment="1">
      <alignment horizontal="center" vertical="center" wrapText="1"/>
    </xf>
    <xf numFmtId="0" fontId="1" fillId="2" borderId="0" xfId="6" applyFont="1" applyFill="1" applyAlignment="1">
      <alignment horizontal="right" vertical="center"/>
    </xf>
    <xf numFmtId="0" fontId="1" fillId="2" borderId="17" xfId="6" applyFont="1" applyFill="1" applyBorder="1" applyAlignment="1">
      <alignment horizontal="center" vertical="center"/>
    </xf>
    <xf numFmtId="0" fontId="1" fillId="2" borderId="8" xfId="6" applyFont="1" applyFill="1" applyBorder="1" applyAlignment="1">
      <alignment horizontal="center" vertical="center"/>
    </xf>
    <xf numFmtId="0" fontId="1" fillId="2" borderId="16" xfId="6" applyFont="1" applyFill="1" applyBorder="1" applyAlignment="1">
      <alignment horizontal="center" vertical="center"/>
    </xf>
    <xf numFmtId="0" fontId="1" fillId="2" borderId="36" xfId="6" applyFont="1" applyFill="1" applyBorder="1" applyAlignment="1">
      <alignment horizontal="center" vertical="center"/>
    </xf>
    <xf numFmtId="0" fontId="1" fillId="2" borderId="0" xfId="6" applyFont="1" applyFill="1" applyAlignment="1">
      <alignment horizontal="center" vertical="center"/>
    </xf>
    <xf numFmtId="0" fontId="1" fillId="2" borderId="26" xfId="6" applyFont="1" applyFill="1" applyBorder="1" applyAlignment="1">
      <alignment horizontal="center" vertical="center"/>
    </xf>
    <xf numFmtId="164" fontId="2" fillId="2" borderId="28" xfId="6" applyNumberFormat="1" applyFont="1" applyFill="1" applyBorder="1" applyAlignment="1">
      <alignment horizontal="right"/>
    </xf>
    <xf numFmtId="164" fontId="2" fillId="3" borderId="22" xfId="6" applyNumberFormat="1" applyFont="1" applyFill="1" applyBorder="1" applyAlignment="1">
      <alignment horizontal="right"/>
    </xf>
    <xf numFmtId="164" fontId="2" fillId="2" borderId="22" xfId="6" applyNumberFormat="1" applyFont="1" applyFill="1" applyBorder="1" applyAlignment="1">
      <alignment horizontal="right"/>
    </xf>
    <xf numFmtId="164" fontId="2" fillId="4" borderId="22" xfId="6" applyNumberFormat="1" applyFont="1" applyFill="1" applyBorder="1" applyAlignment="1">
      <alignment horizontal="right"/>
    </xf>
    <xf numFmtId="164" fontId="2" fillId="3" borderId="18" xfId="6" applyNumberFormat="1" applyFont="1" applyFill="1" applyBorder="1" applyAlignment="1">
      <alignment horizontal="right"/>
    </xf>
    <xf numFmtId="164" fontId="2" fillId="3" borderId="17" xfId="6" applyNumberFormat="1" applyFont="1" applyFill="1" applyBorder="1" applyAlignment="1">
      <alignment horizontal="right"/>
    </xf>
    <xf numFmtId="164" fontId="2" fillId="3" borderId="85" xfId="6" applyNumberFormat="1" applyFont="1" applyFill="1" applyBorder="1" applyAlignment="1">
      <alignment horizontal="right"/>
    </xf>
    <xf numFmtId="0" fontId="2" fillId="2" borderId="60" xfId="6" applyFont="1" applyFill="1" applyBorder="1" applyAlignment="1">
      <alignment vertical="center"/>
    </xf>
    <xf numFmtId="0" fontId="1" fillId="2" borderId="25" xfId="6" applyFont="1" applyFill="1" applyBorder="1" applyAlignment="1">
      <alignment horizontal="center" vertical="center"/>
    </xf>
    <xf numFmtId="0" fontId="1" fillId="2" borderId="4" xfId="6" applyFont="1" applyFill="1" applyBorder="1" applyAlignment="1">
      <alignment horizontal="center"/>
    </xf>
    <xf numFmtId="0" fontId="1" fillId="2" borderId="94" xfId="6" applyFont="1" applyFill="1" applyBorder="1" applyAlignment="1">
      <alignment horizontal="center" vertical="center"/>
    </xf>
    <xf numFmtId="0" fontId="2" fillId="5" borderId="0" xfId="6" applyFont="1" applyFill="1" applyProtection="1">
      <protection locked="0"/>
    </xf>
    <xf numFmtId="0" fontId="2" fillId="2" borderId="0" xfId="6" applyFont="1" applyFill="1" applyProtection="1">
      <protection locked="0"/>
    </xf>
    <xf numFmtId="164" fontId="2" fillId="15" borderId="17" xfId="6" applyNumberFormat="1" applyFont="1" applyFill="1" applyBorder="1" applyAlignment="1">
      <alignment horizontal="right"/>
    </xf>
    <xf numFmtId="164" fontId="2" fillId="15" borderId="52" xfId="6" applyNumberFormat="1" applyFont="1" applyFill="1" applyBorder="1" applyAlignment="1">
      <alignment horizontal="right"/>
    </xf>
    <xf numFmtId="164" fontId="2" fillId="3" borderId="26" xfId="6" applyNumberFormat="1" applyFont="1" applyFill="1" applyBorder="1" applyAlignment="1">
      <alignment horizontal="right"/>
    </xf>
    <xf numFmtId="164" fontId="2" fillId="15" borderId="23" xfId="6" applyNumberFormat="1" applyFont="1" applyFill="1" applyBorder="1" applyAlignment="1">
      <alignment horizontal="right"/>
    </xf>
    <xf numFmtId="164" fontId="2" fillId="3" borderId="30" xfId="6" applyNumberFormat="1" applyFont="1" applyFill="1" applyBorder="1" applyAlignment="1">
      <alignment horizontal="right"/>
    </xf>
    <xf numFmtId="164" fontId="2" fillId="3" borderId="51" xfId="6" applyNumberFormat="1" applyFont="1" applyFill="1" applyBorder="1" applyAlignment="1">
      <alignment horizontal="right"/>
    </xf>
    <xf numFmtId="164" fontId="2" fillId="2" borderId="86" xfId="6" applyNumberFormat="1" applyFont="1" applyFill="1" applyBorder="1" applyAlignment="1">
      <alignment horizontal="right"/>
    </xf>
    <xf numFmtId="0" fontId="2" fillId="2" borderId="16" xfId="6" applyFont="1" applyFill="1" applyBorder="1" applyAlignment="1">
      <alignment vertical="center"/>
    </xf>
    <xf numFmtId="0" fontId="2" fillId="2" borderId="35" xfId="6" applyFont="1" applyFill="1" applyBorder="1" applyAlignment="1">
      <alignment vertical="center"/>
    </xf>
    <xf numFmtId="0" fontId="1" fillId="2" borderId="12" xfId="6" applyFont="1" applyFill="1" applyBorder="1" applyAlignment="1">
      <alignment vertical="center"/>
    </xf>
    <xf numFmtId="0" fontId="1" fillId="2" borderId="35" xfId="6" applyFont="1" applyFill="1" applyBorder="1" applyAlignment="1">
      <alignment vertical="center"/>
    </xf>
    <xf numFmtId="0" fontId="1" fillId="2" borderId="35" xfId="6" applyFont="1" applyFill="1" applyBorder="1" applyAlignment="1">
      <alignment horizontal="center" vertical="center"/>
    </xf>
    <xf numFmtId="0" fontId="1" fillId="2" borderId="134" xfId="6" applyFont="1" applyFill="1" applyBorder="1" applyAlignment="1">
      <alignment vertical="center"/>
    </xf>
    <xf numFmtId="164" fontId="2" fillId="2" borderId="20" xfId="6" applyNumberFormat="1" applyFont="1" applyFill="1" applyBorder="1" applyAlignment="1">
      <alignment horizontal="right"/>
    </xf>
    <xf numFmtId="164" fontId="2" fillId="3" borderId="20" xfId="6" applyNumberFormat="1" applyFont="1" applyFill="1" applyBorder="1" applyAlignment="1">
      <alignment horizontal="right"/>
    </xf>
    <xf numFmtId="164" fontId="2" fillId="2" borderId="16" xfId="6" applyNumberFormat="1" applyFont="1" applyFill="1" applyBorder="1" applyAlignment="1">
      <alignment horizontal="right"/>
    </xf>
    <xf numFmtId="164" fontId="2" fillId="2" borderId="7" xfId="6" applyNumberFormat="1" applyFont="1" applyFill="1" applyBorder="1" applyAlignment="1">
      <alignment horizontal="right"/>
    </xf>
    <xf numFmtId="164" fontId="1" fillId="2" borderId="137" xfId="6" applyNumberFormat="1" applyFont="1" applyFill="1" applyBorder="1" applyAlignment="1">
      <alignment horizontal="right"/>
    </xf>
    <xf numFmtId="164" fontId="2" fillId="2" borderId="0" xfId="6" applyNumberFormat="1" applyFont="1" applyFill="1" applyAlignment="1">
      <alignment horizontal="right"/>
    </xf>
    <xf numFmtId="0" fontId="2" fillId="2" borderId="11" xfId="6" quotePrefix="1" applyFont="1" applyFill="1" applyBorder="1" applyAlignment="1">
      <alignment horizontal="center" vertical="center"/>
    </xf>
    <xf numFmtId="164" fontId="2" fillId="9" borderId="142" xfId="6" applyNumberFormat="1" applyFont="1" applyFill="1" applyBorder="1" applyAlignment="1">
      <alignment horizontal="center"/>
    </xf>
    <xf numFmtId="5" fontId="6" fillId="14" borderId="18" xfId="0" applyNumberFormat="1" applyFont="1" applyFill="1" applyBorder="1" applyAlignment="1">
      <alignment horizontal="right"/>
    </xf>
    <xf numFmtId="5" fontId="6" fillId="14" borderId="19" xfId="0" applyNumberFormat="1" applyFont="1" applyFill="1" applyBorder="1" applyAlignment="1">
      <alignment horizontal="right"/>
    </xf>
    <xf numFmtId="5" fontId="6" fillId="16" borderId="18" xfId="0" applyNumberFormat="1" applyFont="1" applyFill="1" applyBorder="1" applyAlignment="1" applyProtection="1">
      <alignment horizontal="right"/>
      <protection locked="0"/>
    </xf>
    <xf numFmtId="5" fontId="6" fillId="14" borderId="22" xfId="0" applyNumberFormat="1" applyFont="1" applyFill="1" applyBorder="1" applyAlignment="1">
      <alignment horizontal="right"/>
    </xf>
    <xf numFmtId="5" fontId="6" fillId="14" borderId="23" xfId="0" applyNumberFormat="1" applyFont="1" applyFill="1" applyBorder="1" applyAlignment="1">
      <alignment horizontal="right"/>
    </xf>
    <xf numFmtId="0" fontId="1" fillId="2" borderId="0" xfId="3" applyFont="1" applyFill="1" applyAlignment="1">
      <alignment horizontal="right" vertical="center"/>
    </xf>
    <xf numFmtId="0" fontId="1" fillId="2" borderId="12" xfId="3" applyFont="1" applyFill="1" applyBorder="1" applyAlignment="1">
      <alignment horizontal="center" vertical="center"/>
    </xf>
    <xf numFmtId="0" fontId="1" fillId="2" borderId="8" xfId="3" applyFont="1" applyFill="1" applyBorder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11" fillId="5" borderId="0" xfId="0" applyFont="1" applyFill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>
      <alignment horizontal="left"/>
    </xf>
    <xf numFmtId="0" fontId="2" fillId="5" borderId="0" xfId="0" applyFont="1" applyFill="1">
      <alignment horizontal="left"/>
    </xf>
    <xf numFmtId="0" fontId="2" fillId="2" borderId="0" xfId="0" applyFont="1" applyFill="1" applyAlignment="1">
      <alignment horizontal="centerContinuous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5" fontId="2" fillId="2" borderId="47" xfId="0" applyNumberFormat="1" applyFont="1" applyFill="1" applyBorder="1" applyAlignment="1">
      <alignment horizontal="right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2" borderId="0" xfId="0" quotePrefix="1" applyNumberFormat="1" applyFont="1" applyFill="1" applyAlignment="1" applyProtection="1">
      <alignment horizontal="left" vertical="center"/>
      <protection locked="0"/>
    </xf>
    <xf numFmtId="0" fontId="2" fillId="5" borderId="0" xfId="0" quotePrefix="1" applyFont="1" applyFill="1" applyAlignment="1" applyProtection="1">
      <alignment horizontal="center"/>
      <protection locked="0"/>
    </xf>
    <xf numFmtId="0" fontId="2" fillId="5" borderId="0" xfId="0" applyFont="1" applyFill="1" applyProtection="1">
      <alignment horizontal="left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>
      <alignment vertical="center"/>
    </xf>
    <xf numFmtId="0" fontId="1" fillId="5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/>
    </xf>
    <xf numFmtId="0" fontId="2" fillId="6" borderId="0" xfId="0" applyFont="1" applyFill="1" applyAlignment="1">
      <alignment vertical="center"/>
    </xf>
    <xf numFmtId="0" fontId="1" fillId="6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2" fillId="5" borderId="10" xfId="0" applyFont="1" applyFill="1" applyBorder="1">
      <alignment horizontal="left"/>
    </xf>
    <xf numFmtId="0" fontId="1" fillId="5" borderId="4" xfId="0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horizontal="center" vertical="center"/>
    </xf>
    <xf numFmtId="38" fontId="1" fillId="6" borderId="0" xfId="0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right" vertical="center"/>
    </xf>
    <xf numFmtId="40" fontId="2" fillId="5" borderId="61" xfId="0" applyNumberFormat="1" applyFont="1" applyFill="1" applyBorder="1" applyAlignment="1">
      <alignment horizontal="right" vertical="center"/>
    </xf>
    <xf numFmtId="40" fontId="2" fillId="5" borderId="0" xfId="0" applyNumberFormat="1" applyFont="1" applyFill="1" applyAlignment="1">
      <alignment horizontal="right" vertical="center"/>
    </xf>
    <xf numFmtId="0" fontId="2" fillId="5" borderId="11" xfId="0" applyFont="1" applyFill="1" applyBorder="1">
      <alignment horizontal="left"/>
    </xf>
    <xf numFmtId="3" fontId="1" fillId="5" borderId="0" xfId="0" applyNumberFormat="1" applyFont="1" applyFill="1" applyAlignment="1">
      <alignment horizontal="center" vertical="center"/>
    </xf>
    <xf numFmtId="40" fontId="2" fillId="5" borderId="62" xfId="0" applyNumberFormat="1" applyFont="1" applyFill="1" applyBorder="1" applyAlignment="1">
      <alignment horizontal="right" vertical="center"/>
    </xf>
    <xf numFmtId="0" fontId="2" fillId="5" borderId="38" xfId="0" applyFont="1" applyFill="1" applyBorder="1">
      <alignment horizontal="left"/>
    </xf>
    <xf numFmtId="0" fontId="2" fillId="5" borderId="33" xfId="0" applyFont="1" applyFill="1" applyBorder="1">
      <alignment horizontal="left"/>
    </xf>
    <xf numFmtId="166" fontId="1" fillId="5" borderId="33" xfId="0" applyNumberFormat="1" applyFont="1" applyFill="1" applyBorder="1" applyAlignment="1">
      <alignment horizontal="center" vertical="center"/>
    </xf>
    <xf numFmtId="3" fontId="1" fillId="6" borderId="0" xfId="0" applyNumberFormat="1" applyFont="1" applyFill="1" applyAlignment="1">
      <alignment horizontal="center" vertical="center"/>
    </xf>
    <xf numFmtId="3" fontId="1" fillId="5" borderId="62" xfId="0" applyNumberFormat="1" applyFont="1" applyFill="1" applyBorder="1" applyAlignment="1">
      <alignment horizontal="center" vertical="center"/>
    </xf>
    <xf numFmtId="0" fontId="1" fillId="5" borderId="11" xfId="0" applyFont="1" applyFill="1" applyBorder="1">
      <alignment horizontal="left"/>
    </xf>
    <xf numFmtId="0" fontId="1" fillId="5" borderId="0" xfId="0" applyFont="1" applyFill="1">
      <alignment horizontal="left"/>
    </xf>
    <xf numFmtId="166" fontId="1" fillId="11" borderId="88" xfId="0" applyNumberFormat="1" applyFont="1" applyFill="1" applyBorder="1" applyAlignment="1">
      <alignment horizontal="center" vertical="center"/>
    </xf>
    <xf numFmtId="166" fontId="1" fillId="11" borderId="124" xfId="0" applyNumberFormat="1" applyFont="1" applyFill="1" applyBorder="1" applyAlignment="1">
      <alignment horizontal="center" vertical="center"/>
    </xf>
    <xf numFmtId="166" fontId="1" fillId="6" borderId="0" xfId="0" applyNumberFormat="1" applyFont="1" applyFill="1" applyAlignment="1">
      <alignment horizontal="center" vertical="center"/>
    </xf>
    <xf numFmtId="3" fontId="2" fillId="5" borderId="82" xfId="0" applyNumberFormat="1" applyFont="1" applyFill="1" applyBorder="1" applyAlignment="1">
      <alignment horizontal="center" vertical="center"/>
    </xf>
    <xf numFmtId="0" fontId="2" fillId="11" borderId="71" xfId="0" applyFont="1" applyFill="1" applyBorder="1" applyAlignment="1">
      <alignment horizontal="center"/>
    </xf>
    <xf numFmtId="0" fontId="2" fillId="11" borderId="12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68" fontId="2" fillId="5" borderId="6" xfId="1" applyNumberFormat="1" applyFont="1" applyFill="1" applyBorder="1" applyAlignment="1" applyProtection="1">
      <alignment horizontal="right" vertical="center"/>
    </xf>
    <xf numFmtId="0" fontId="2" fillId="5" borderId="34" xfId="1" applyNumberFormat="1" applyFont="1" applyFill="1" applyBorder="1" applyAlignment="1" applyProtection="1">
      <alignment horizontal="right" vertical="center"/>
    </xf>
    <xf numFmtId="40" fontId="2" fillId="2" borderId="62" xfId="0" applyNumberFormat="1" applyFont="1" applyFill="1" applyBorder="1" applyAlignment="1">
      <alignment horizontal="right" vertical="center"/>
    </xf>
    <xf numFmtId="43" fontId="1" fillId="2" borderId="87" xfId="1" applyFont="1" applyFill="1" applyBorder="1" applyAlignment="1" applyProtection="1">
      <alignment horizontal="right"/>
    </xf>
    <xf numFmtId="43" fontId="1" fillId="2" borderId="126" xfId="1" applyFont="1" applyFill="1" applyBorder="1" applyAlignment="1" applyProtection="1">
      <alignment horizontal="right"/>
    </xf>
    <xf numFmtId="43" fontId="2" fillId="6" borderId="0" xfId="1" applyFont="1" applyFill="1" applyBorder="1" applyAlignment="1" applyProtection="1">
      <alignment horizontal="right"/>
    </xf>
    <xf numFmtId="3" fontId="2" fillId="6" borderId="0" xfId="0" applyNumberFormat="1" applyFont="1" applyFill="1" applyAlignment="1">
      <alignment horizontal="left" vertical="center"/>
    </xf>
    <xf numFmtId="0" fontId="2" fillId="11" borderId="89" xfId="1" applyNumberFormat="1" applyFont="1" applyFill="1" applyBorder="1" applyAlignment="1" applyProtection="1">
      <alignment horizontal="right"/>
    </xf>
    <xf numFmtId="0" fontId="2" fillId="11" borderId="127" xfId="1" applyNumberFormat="1" applyFont="1" applyFill="1" applyBorder="1" applyAlignment="1" applyProtection="1">
      <alignment horizontal="right"/>
    </xf>
    <xf numFmtId="0" fontId="2" fillId="6" borderId="0" xfId="1" applyNumberFormat="1" applyFont="1" applyFill="1" applyBorder="1" applyAlignment="1" applyProtection="1">
      <alignment horizontal="right"/>
    </xf>
    <xf numFmtId="0" fontId="2" fillId="11" borderId="87" xfId="1" applyNumberFormat="1" applyFont="1" applyFill="1" applyBorder="1" applyAlignment="1" applyProtection="1">
      <alignment horizontal="right"/>
    </xf>
    <xf numFmtId="0" fontId="2" fillId="11" borderId="71" xfId="1" applyNumberFormat="1" applyFont="1" applyFill="1" applyBorder="1" applyAlignment="1" applyProtection="1">
      <alignment horizontal="right"/>
    </xf>
    <xf numFmtId="0" fontId="2" fillId="11" borderId="123" xfId="1" applyNumberFormat="1" applyFont="1" applyFill="1" applyBorder="1" applyAlignment="1" applyProtection="1">
      <alignment horizontal="right"/>
    </xf>
    <xf numFmtId="0" fontId="2" fillId="11" borderId="126" xfId="1" applyNumberFormat="1" applyFont="1" applyFill="1" applyBorder="1" applyAlignment="1" applyProtection="1">
      <alignment horizontal="right"/>
    </xf>
    <xf numFmtId="0" fontId="1" fillId="5" borderId="24" xfId="0" applyFont="1" applyFill="1" applyBorder="1" applyAlignment="1">
      <alignment vertical="center"/>
    </xf>
    <xf numFmtId="168" fontId="2" fillId="5" borderId="0" xfId="1" applyNumberFormat="1" applyFont="1" applyFill="1" applyBorder="1" applyAlignment="1" applyProtection="1">
      <alignment horizontal="right" vertical="center"/>
    </xf>
    <xf numFmtId="168" fontId="2" fillId="2" borderId="0" xfId="1" applyNumberFormat="1" applyFont="1" applyFill="1" applyBorder="1" applyAlignment="1" applyProtection="1">
      <alignment horizontal="right" vertical="center"/>
    </xf>
    <xf numFmtId="43" fontId="2" fillId="11" borderId="87" xfId="1" applyFont="1" applyFill="1" applyBorder="1" applyAlignment="1" applyProtection="1">
      <alignment horizontal="right"/>
    </xf>
    <xf numFmtId="43" fontId="2" fillId="11" borderId="126" xfId="1" applyFont="1" applyFill="1" applyBorder="1" applyAlignment="1" applyProtection="1">
      <alignment horizontal="right"/>
    </xf>
    <xf numFmtId="43" fontId="2" fillId="11" borderId="41" xfId="1" applyFont="1" applyFill="1" applyBorder="1" applyAlignment="1" applyProtection="1">
      <alignment horizontal="right"/>
    </xf>
    <xf numFmtId="43" fontId="2" fillId="11" borderId="125" xfId="1" applyFont="1" applyFill="1" applyBorder="1" applyAlignment="1" applyProtection="1">
      <alignment horizontal="right"/>
    </xf>
    <xf numFmtId="0" fontId="2" fillId="5" borderId="33" xfId="0" applyFont="1" applyFill="1" applyBorder="1" applyAlignment="1">
      <alignment vertical="center"/>
    </xf>
    <xf numFmtId="168" fontId="2" fillId="0" borderId="111" xfId="1" applyNumberFormat="1" applyFont="1" applyFill="1" applyBorder="1" applyAlignment="1" applyProtection="1">
      <alignment horizontal="right" vertical="center"/>
    </xf>
    <xf numFmtId="0" fontId="2" fillId="11" borderId="90" xfId="1" applyNumberFormat="1" applyFont="1" applyFill="1" applyBorder="1" applyAlignment="1" applyProtection="1">
      <alignment horizontal="right"/>
    </xf>
    <xf numFmtId="0" fontId="2" fillId="11" borderId="128" xfId="1" applyNumberFormat="1" applyFont="1" applyFill="1" applyBorder="1" applyAlignment="1" applyProtection="1">
      <alignment horizontal="right"/>
    </xf>
    <xf numFmtId="168" fontId="2" fillId="0" borderId="0" xfId="1" applyNumberFormat="1" applyFont="1" applyFill="1" applyBorder="1" applyAlignment="1" applyProtection="1">
      <alignment horizontal="right" vertical="center"/>
    </xf>
    <xf numFmtId="43" fontId="2" fillId="8" borderId="92" xfId="1" applyFont="1" applyFill="1" applyBorder="1" applyAlignment="1" applyProtection="1">
      <alignment horizontal="center"/>
      <protection locked="0"/>
    </xf>
    <xf numFmtId="43" fontId="2" fillId="8" borderId="87" xfId="1" applyFont="1" applyFill="1" applyBorder="1" applyAlignment="1" applyProtection="1">
      <alignment horizontal="center" vertical="center"/>
      <protection locked="0"/>
    </xf>
    <xf numFmtId="43" fontId="2" fillId="8" borderId="126" xfId="1" applyFont="1" applyFill="1" applyBorder="1" applyAlignment="1" applyProtection="1">
      <alignment horizontal="center" vertical="center"/>
      <protection locked="0"/>
    </xf>
    <xf numFmtId="43" fontId="2" fillId="6" borderId="0" xfId="1" applyFont="1" applyFill="1" applyBorder="1" applyAlignment="1" applyProtection="1">
      <alignment horizontal="center" vertical="center"/>
    </xf>
    <xf numFmtId="43" fontId="2" fillId="11" borderId="93" xfId="1" applyFont="1" applyFill="1" applyBorder="1" applyAlignment="1" applyProtection="1">
      <alignment horizontal="right" vertical="justify"/>
    </xf>
    <xf numFmtId="43" fontId="2" fillId="11" borderId="89" xfId="1" applyFont="1" applyFill="1" applyBorder="1" applyAlignment="1" applyProtection="1">
      <alignment horizontal="center" vertical="center"/>
    </xf>
    <xf numFmtId="43" fontId="2" fillId="11" borderId="127" xfId="1" applyFont="1" applyFill="1" applyBorder="1" applyAlignment="1" applyProtection="1">
      <alignment horizontal="center" vertical="center"/>
    </xf>
    <xf numFmtId="43" fontId="2" fillId="11" borderId="24" xfId="1" applyFont="1" applyFill="1" applyBorder="1" applyAlignment="1" applyProtection="1">
      <alignment horizontal="right" vertical="justify"/>
    </xf>
    <xf numFmtId="43" fontId="2" fillId="11" borderId="24" xfId="1" applyFont="1" applyFill="1" applyBorder="1" applyAlignment="1" applyProtection="1">
      <alignment horizontal="center" vertical="center"/>
    </xf>
    <xf numFmtId="43" fontId="2" fillId="11" borderId="129" xfId="1" applyFont="1" applyFill="1" applyBorder="1" applyAlignment="1" applyProtection="1">
      <alignment horizontal="right"/>
    </xf>
    <xf numFmtId="40" fontId="2" fillId="6" borderId="0" xfId="0" applyNumberFormat="1" applyFont="1" applyFill="1" applyAlignment="1">
      <alignment horizontal="right" vertical="center"/>
    </xf>
    <xf numFmtId="43" fontId="2" fillId="11" borderId="89" xfId="1" applyFont="1" applyFill="1" applyBorder="1" applyAlignment="1" applyProtection="1">
      <alignment horizontal="right" vertical="justify"/>
    </xf>
    <xf numFmtId="43" fontId="2" fillId="11" borderId="89" xfId="1" applyFont="1" applyFill="1" applyBorder="1" applyAlignment="1" applyProtection="1">
      <alignment horizontal="right"/>
    </xf>
    <xf numFmtId="43" fontId="2" fillId="11" borderId="127" xfId="1" applyFont="1" applyFill="1" applyBorder="1" applyAlignment="1" applyProtection="1">
      <alignment horizontal="right"/>
    </xf>
    <xf numFmtId="40" fontId="2" fillId="6" borderId="62" xfId="0" applyNumberFormat="1" applyFont="1" applyFill="1" applyBorder="1" applyAlignment="1">
      <alignment horizontal="right" vertical="center"/>
    </xf>
    <xf numFmtId="3" fontId="2" fillId="5" borderId="6" xfId="0" applyNumberFormat="1" applyFont="1" applyFill="1" applyBorder="1" applyAlignment="1">
      <alignment vertical="center"/>
    </xf>
    <xf numFmtId="43" fontId="2" fillId="8" borderId="41" xfId="1" applyFont="1" applyFill="1" applyBorder="1" applyAlignment="1" applyProtection="1">
      <alignment horizontal="center"/>
      <protection locked="0"/>
    </xf>
    <xf numFmtId="43" fontId="2" fillId="8" borderId="125" xfId="1" applyFont="1" applyFill="1" applyBorder="1" applyAlignment="1" applyProtection="1">
      <alignment horizontal="center"/>
      <protection locked="0"/>
    </xf>
    <xf numFmtId="0" fontId="2" fillId="11" borderId="87" xfId="1" applyNumberFormat="1" applyFont="1" applyFill="1" applyBorder="1" applyAlignment="1" applyProtection="1">
      <alignment horizontal="center"/>
    </xf>
    <xf numFmtId="0" fontId="2" fillId="11" borderId="126" xfId="1" applyNumberFormat="1" applyFont="1" applyFill="1" applyBorder="1" applyAlignment="1" applyProtection="1">
      <alignment horizontal="center"/>
    </xf>
    <xf numFmtId="3" fontId="2" fillId="5" borderId="0" xfId="0" applyNumberFormat="1" applyFont="1" applyFill="1" applyAlignment="1">
      <alignment vertical="center"/>
    </xf>
    <xf numFmtId="0" fontId="2" fillId="11" borderId="91" xfId="1" applyNumberFormat="1" applyFont="1" applyFill="1" applyBorder="1" applyAlignment="1" applyProtection="1">
      <alignment horizontal="right"/>
    </xf>
    <xf numFmtId="0" fontId="1" fillId="5" borderId="130" xfId="0" applyFont="1" applyFill="1" applyBorder="1">
      <alignment horizontal="left"/>
    </xf>
    <xf numFmtId="0" fontId="1" fillId="5" borderId="43" xfId="0" applyFont="1" applyFill="1" applyBorder="1" applyAlignment="1">
      <alignment vertical="center"/>
    </xf>
    <xf numFmtId="3" fontId="2" fillId="5" borderId="43" xfId="0" applyNumberFormat="1" applyFont="1" applyFill="1" applyBorder="1" applyAlignment="1">
      <alignment vertical="center"/>
    </xf>
    <xf numFmtId="168" fontId="2" fillId="5" borderId="43" xfId="1" applyNumberFormat="1" applyFont="1" applyFill="1" applyBorder="1" applyAlignment="1" applyProtection="1">
      <alignment horizontal="right" vertical="center"/>
    </xf>
    <xf numFmtId="168" fontId="2" fillId="5" borderId="81" xfId="1" applyNumberFormat="1" applyFont="1" applyFill="1" applyBorder="1" applyAlignment="1" applyProtection="1">
      <alignment horizontal="right" vertical="center"/>
    </xf>
    <xf numFmtId="168" fontId="2" fillId="6" borderId="0" xfId="1" applyNumberFormat="1" applyFont="1" applyFill="1" applyBorder="1" applyAlignment="1" applyProtection="1">
      <alignment horizontal="right" vertical="center"/>
    </xf>
    <xf numFmtId="3" fontId="2" fillId="5" borderId="0" xfId="0" applyNumberFormat="1" applyFont="1" applyFill="1" applyAlignment="1">
      <alignment horizontal="right" vertical="center"/>
    </xf>
    <xf numFmtId="0" fontId="2" fillId="6" borderId="0" xfId="0" quotePrefix="1" applyFont="1" applyFill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2" borderId="6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3" xfId="0" applyFont="1" applyFill="1" applyBorder="1" applyAlignment="1">
      <alignment vertical="center" wrapText="1"/>
    </xf>
    <xf numFmtId="0" fontId="2" fillId="2" borderId="0" xfId="0" quotePrefix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Continuous" vertical="center"/>
    </xf>
    <xf numFmtId="0" fontId="1" fillId="6" borderId="0" xfId="0" applyFont="1" applyFill="1" applyAlignment="1">
      <alignment horizontal="center"/>
    </xf>
    <xf numFmtId="0" fontId="2" fillId="6" borderId="10" xfId="0" applyFont="1" applyFill="1" applyBorder="1">
      <alignment horizontal="left"/>
    </xf>
    <xf numFmtId="0" fontId="2" fillId="6" borderId="4" xfId="0" applyFont="1" applyFill="1" applyBorder="1">
      <alignment horizontal="left"/>
    </xf>
    <xf numFmtId="0" fontId="2" fillId="6" borderId="70" xfId="0" applyFont="1" applyFill="1" applyBorder="1">
      <alignment horizontal="left"/>
    </xf>
    <xf numFmtId="0" fontId="2" fillId="6" borderId="5" xfId="0" applyFont="1" applyFill="1" applyBorder="1">
      <alignment horizontal="left"/>
    </xf>
    <xf numFmtId="0" fontId="2" fillId="6" borderId="11" xfId="0" applyFont="1" applyFill="1" applyBorder="1">
      <alignment horizontal="left"/>
    </xf>
    <xf numFmtId="0" fontId="1" fillId="6" borderId="71" xfId="0" applyFont="1" applyFill="1" applyBorder="1" applyAlignment="1">
      <alignment horizontal="center"/>
    </xf>
    <xf numFmtId="0" fontId="2" fillId="6" borderId="15" xfId="0" applyFont="1" applyFill="1" applyBorder="1">
      <alignment horizontal="left"/>
    </xf>
    <xf numFmtId="0" fontId="2" fillId="6" borderId="38" xfId="0" applyFont="1" applyFill="1" applyBorder="1">
      <alignment horizontal="left"/>
    </xf>
    <xf numFmtId="0" fontId="2" fillId="6" borderId="33" xfId="0" applyFont="1" applyFill="1" applyBorder="1">
      <alignment horizontal="left"/>
    </xf>
    <xf numFmtId="0" fontId="2" fillId="6" borderId="120" xfId="0" applyFont="1" applyFill="1" applyBorder="1">
      <alignment horizontal="left"/>
    </xf>
    <xf numFmtId="0" fontId="1" fillId="6" borderId="0" xfId="0" applyFont="1" applyFill="1">
      <alignment horizontal="left"/>
    </xf>
    <xf numFmtId="0" fontId="51" fillId="2" borderId="14" xfId="0" applyFont="1" applyFill="1" applyBorder="1" applyAlignment="1">
      <alignment vertical="center"/>
    </xf>
    <xf numFmtId="165" fontId="12" fillId="4" borderId="23" xfId="0" applyNumberFormat="1" applyFont="1" applyFill="1" applyBorder="1" applyAlignment="1">
      <alignment horizontal="center" wrapText="1"/>
    </xf>
    <xf numFmtId="0" fontId="11" fillId="2" borderId="79" xfId="6" quotePrefix="1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147" xfId="0" applyFont="1" applyBorder="1" applyAlignment="1">
      <alignment vertical="center"/>
    </xf>
    <xf numFmtId="43" fontId="2" fillId="8" borderId="41" xfId="1" applyFont="1" applyFill="1" applyBorder="1" applyAlignment="1" applyProtection="1">
      <alignment horizontal="center" vertical="center"/>
      <protection locked="0"/>
    </xf>
    <xf numFmtId="43" fontId="2" fillId="8" borderId="125" xfId="1" applyFont="1" applyFill="1" applyBorder="1" applyAlignment="1" applyProtection="1">
      <alignment horizontal="center" vertical="center"/>
      <protection locked="0"/>
    </xf>
    <xf numFmtId="5" fontId="6" fillId="13" borderId="23" xfId="0" applyNumberFormat="1" applyFont="1" applyFill="1" applyBorder="1" applyAlignment="1">
      <alignment horizontal="right"/>
    </xf>
    <xf numFmtId="5" fontId="6" fillId="13" borderId="18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50" fillId="0" borderId="0" xfId="0" applyFont="1">
      <alignment horizontal="left"/>
    </xf>
    <xf numFmtId="0" fontId="50" fillId="6" borderId="0" xfId="0" applyFont="1" applyFill="1">
      <alignment horizontal="left"/>
    </xf>
    <xf numFmtId="5" fontId="15" fillId="2" borderId="149" xfId="0" applyNumberFormat="1" applyFont="1" applyFill="1" applyBorder="1" applyAlignment="1">
      <alignment horizontal="right"/>
    </xf>
    <xf numFmtId="5" fontId="15" fillId="2" borderId="150" xfId="0" applyNumberFormat="1" applyFont="1" applyFill="1" applyBorder="1" applyAlignment="1">
      <alignment horizontal="right"/>
    </xf>
    <xf numFmtId="0" fontId="16" fillId="2" borderId="151" xfId="0" applyFont="1" applyFill="1" applyBorder="1" applyAlignment="1">
      <alignment vertical="center"/>
    </xf>
    <xf numFmtId="0" fontId="16" fillId="2" borderId="152" xfId="0" applyFont="1" applyFill="1" applyBorder="1" applyAlignment="1">
      <alignment vertical="center"/>
    </xf>
    <xf numFmtId="5" fontId="16" fillId="5" borderId="153" xfId="0" applyNumberFormat="1" applyFont="1" applyFill="1" applyBorder="1" applyAlignment="1">
      <alignment horizontal="right"/>
    </xf>
    <xf numFmtId="5" fontId="16" fillId="8" borderId="153" xfId="0" applyNumberFormat="1" applyFont="1" applyFill="1" applyBorder="1" applyAlignment="1" applyProtection="1">
      <alignment horizontal="right"/>
      <protection locked="0"/>
    </xf>
    <xf numFmtId="5" fontId="16" fillId="8" borderId="154" xfId="0" applyNumberFormat="1" applyFont="1" applyFill="1" applyBorder="1" applyAlignment="1" applyProtection="1">
      <alignment horizontal="right"/>
      <protection locked="0"/>
    </xf>
    <xf numFmtId="5" fontId="15" fillId="2" borderId="155" xfId="0" applyNumberFormat="1" applyFont="1" applyFill="1" applyBorder="1" applyAlignment="1">
      <alignment horizontal="right"/>
    </xf>
    <xf numFmtId="5" fontId="15" fillId="2" borderId="156" xfId="0" applyNumberFormat="1" applyFont="1" applyFill="1" applyBorder="1" applyAlignment="1">
      <alignment horizontal="right"/>
    </xf>
    <xf numFmtId="5" fontId="16" fillId="2" borderId="151" xfId="0" applyNumberFormat="1" applyFont="1" applyFill="1" applyBorder="1" applyAlignment="1">
      <alignment horizontal="right"/>
    </xf>
    <xf numFmtId="5" fontId="16" fillId="2" borderId="157" xfId="0" applyNumberFormat="1" applyFont="1" applyFill="1" applyBorder="1" applyAlignment="1">
      <alignment horizontal="right"/>
    </xf>
    <xf numFmtId="6" fontId="15" fillId="9" borderId="158" xfId="0" applyNumberFormat="1" applyFont="1" applyFill="1" applyBorder="1" applyAlignment="1">
      <alignment horizontal="right"/>
    </xf>
    <xf numFmtId="6" fontId="15" fillId="9" borderId="159" xfId="0" applyNumberFormat="1" applyFont="1" applyFill="1" applyBorder="1" applyAlignment="1">
      <alignment horizontal="right"/>
    </xf>
    <xf numFmtId="5" fontId="47" fillId="6" borderId="0" xfId="0" applyNumberFormat="1" applyFont="1" applyFill="1" applyAlignment="1">
      <alignment horizontal="right"/>
    </xf>
    <xf numFmtId="49" fontId="52" fillId="2" borderId="0" xfId="0" applyNumberFormat="1" applyFont="1" applyFill="1" applyAlignment="1">
      <alignment horizontal="left"/>
    </xf>
    <xf numFmtId="0" fontId="54" fillId="6" borderId="42" xfId="0" applyFont="1" applyFill="1" applyBorder="1" applyAlignment="1">
      <alignment vertical="center"/>
    </xf>
    <xf numFmtId="0" fontId="42" fillId="6" borderId="0" xfId="2" applyFont="1" applyFill="1" applyAlignment="1">
      <alignment vertical="center"/>
    </xf>
    <xf numFmtId="0" fontId="1" fillId="2" borderId="23" xfId="3" applyFont="1" applyFill="1" applyBorder="1" applyAlignment="1">
      <alignment horizontal="left" vertical="center"/>
    </xf>
    <xf numFmtId="0" fontId="1" fillId="2" borderId="0" xfId="3" applyFont="1" applyFill="1" applyAlignment="1" applyProtection="1">
      <alignment vertical="center"/>
    </xf>
    <xf numFmtId="0" fontId="24" fillId="2" borderId="0" xfId="3" applyFill="1" applyAlignment="1" applyProtection="1">
      <alignment vertical="center"/>
    </xf>
    <xf numFmtId="0" fontId="1" fillId="2" borderId="0" xfId="3" applyFont="1" applyFill="1" applyAlignment="1" applyProtection="1">
      <alignment horizontal="center" vertical="center"/>
    </xf>
    <xf numFmtId="0" fontId="24" fillId="2" borderId="0" xfId="3" applyFill="1" applyProtection="1"/>
    <xf numFmtId="0" fontId="24" fillId="6" borderId="0" xfId="3" applyFill="1" applyProtection="1"/>
    <xf numFmtId="0" fontId="24" fillId="0" borderId="0" xfId="3" applyProtection="1"/>
    <xf numFmtId="0" fontId="2" fillId="2" borderId="0" xfId="3" applyFont="1" applyFill="1" applyProtection="1"/>
    <xf numFmtId="0" fontId="2" fillId="2" borderId="0" xfId="3" applyFont="1" applyFill="1" applyAlignment="1" applyProtection="1">
      <alignment vertical="center"/>
    </xf>
    <xf numFmtId="0" fontId="2" fillId="8" borderId="41" xfId="3" quotePrefix="1" applyFont="1" applyFill="1" applyBorder="1" applyAlignment="1" applyProtection="1">
      <alignment horizontal="center" vertical="center"/>
    </xf>
    <xf numFmtId="0" fontId="2" fillId="2" borderId="0" xfId="3" applyFont="1" applyFill="1" applyAlignment="1" applyProtection="1">
      <alignment horizontal="left"/>
    </xf>
    <xf numFmtId="0" fontId="2" fillId="2" borderId="0" xfId="3" applyFont="1" applyFill="1" applyAlignment="1" applyProtection="1">
      <alignment horizontal="left" vertical="center"/>
    </xf>
    <xf numFmtId="0" fontId="2" fillId="14" borderId="41" xfId="3" quotePrefix="1" applyFont="1" applyFill="1" applyBorder="1" applyAlignment="1" applyProtection="1">
      <alignment horizontal="center" vertical="center"/>
    </xf>
    <xf numFmtId="0" fontId="2" fillId="0" borderId="41" xfId="3" quotePrefix="1" applyFont="1" applyBorder="1" applyAlignment="1" applyProtection="1">
      <alignment horizontal="center" vertical="center"/>
    </xf>
    <xf numFmtId="0" fontId="2" fillId="4" borderId="41" xfId="3" quotePrefix="1" applyFont="1" applyFill="1" applyBorder="1" applyAlignment="1" applyProtection="1">
      <alignment horizontal="center" vertical="center"/>
    </xf>
    <xf numFmtId="0" fontId="2" fillId="0" borderId="0" xfId="3" quotePrefix="1" applyFont="1" applyAlignment="1" applyProtection="1">
      <alignment horizontal="center" vertical="center"/>
    </xf>
    <xf numFmtId="0" fontId="24" fillId="2" borderId="53" xfId="3" applyFill="1" applyBorder="1" applyAlignment="1" applyProtection="1">
      <alignment horizontal="left" vertical="center"/>
    </xf>
    <xf numFmtId="0" fontId="24" fillId="2" borderId="23" xfId="3" applyFill="1" applyBorder="1" applyAlignment="1" applyProtection="1">
      <alignment horizontal="left" vertical="center"/>
    </xf>
    <xf numFmtId="0" fontId="24" fillId="2" borderId="54" xfId="3" applyFill="1" applyBorder="1" applyAlignment="1" applyProtection="1">
      <alignment horizontal="left" vertical="center"/>
    </xf>
    <xf numFmtId="0" fontId="2" fillId="8" borderId="0" xfId="0" applyFont="1" applyFill="1" applyProtection="1">
      <alignment horizontal="left"/>
      <protection locked="0"/>
    </xf>
    <xf numFmtId="0" fontId="0" fillId="8" borderId="0" xfId="0" applyFill="1" applyProtection="1">
      <alignment horizontal="left"/>
      <protection locked="0"/>
    </xf>
    <xf numFmtId="49" fontId="2" fillId="8" borderId="0" xfId="0" applyNumberFormat="1" applyFont="1" applyFill="1" applyProtection="1">
      <alignment horizontal="left"/>
      <protection locked="0"/>
    </xf>
    <xf numFmtId="0" fontId="8" fillId="0" borderId="0" xfId="3" applyFont="1" applyProtection="1">
      <protection locked="0"/>
    </xf>
    <xf numFmtId="0" fontId="24" fillId="6" borderId="0" xfId="2" applyFill="1" applyBorder="1" applyAlignment="1">
      <alignment horizontal="centerContinuous" wrapText="1"/>
    </xf>
    <xf numFmtId="1" fontId="27" fillId="6" borderId="0" xfId="2" applyNumberFormat="1" applyFont="1" applyFill="1" applyBorder="1" applyAlignment="1">
      <alignment horizontal="center" wrapText="1"/>
    </xf>
    <xf numFmtId="0" fontId="24" fillId="2" borderId="0" xfId="3" applyFill="1" applyBorder="1"/>
    <xf numFmtId="0" fontId="1" fillId="2" borderId="0" xfId="3" applyFont="1" applyFill="1" applyBorder="1" applyAlignment="1">
      <alignment horizontal="right"/>
    </xf>
    <xf numFmtId="1" fontId="1" fillId="2" borderId="0" xfId="3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2" fillId="2" borderId="0" xfId="0" applyFont="1" applyFill="1" applyAlignment="1"/>
    <xf numFmtId="165" fontId="12" fillId="0" borderId="24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vertical="center"/>
    </xf>
    <xf numFmtId="0" fontId="51" fillId="2" borderId="160" xfId="0" applyFont="1" applyFill="1" applyBorder="1" applyAlignment="1">
      <alignment vertical="center"/>
    </xf>
    <xf numFmtId="0" fontId="4" fillId="2" borderId="100" xfId="0" applyFont="1" applyFill="1" applyBorder="1" applyAlignment="1">
      <alignment vertical="center"/>
    </xf>
    <xf numFmtId="0" fontId="3" fillId="2" borderId="100" xfId="0" applyFont="1" applyFill="1" applyBorder="1">
      <alignment horizontal="left"/>
    </xf>
    <xf numFmtId="0" fontId="4" fillId="2" borderId="161" xfId="0" applyFont="1" applyFill="1" applyBorder="1" applyAlignment="1">
      <alignment vertical="center"/>
    </xf>
    <xf numFmtId="0" fontId="4" fillId="0" borderId="148" xfId="0" applyFont="1" applyBorder="1" applyAlignment="1">
      <alignment horizontal="center" vertical="center" wrapText="1"/>
    </xf>
    <xf numFmtId="0" fontId="4" fillId="0" borderId="166" xfId="0" applyFont="1" applyBorder="1" applyAlignment="1">
      <alignment vertical="center"/>
    </xf>
    <xf numFmtId="0" fontId="4" fillId="2" borderId="110" xfId="0" applyFont="1" applyFill="1" applyBorder="1" applyAlignment="1">
      <alignment vertical="center"/>
    </xf>
    <xf numFmtId="0" fontId="0" fillId="2" borderId="0" xfId="0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center"/>
    </xf>
    <xf numFmtId="0" fontId="0" fillId="6" borderId="0" xfId="0" applyFill="1" applyBorder="1">
      <alignment horizontal="left"/>
    </xf>
    <xf numFmtId="0" fontId="11" fillId="2" borderId="6" xfId="6" applyFont="1" applyFill="1" applyBorder="1" applyAlignment="1">
      <alignment vertical="center"/>
    </xf>
    <xf numFmtId="0" fontId="11" fillId="2" borderId="34" xfId="6" applyFont="1" applyFill="1" applyBorder="1" applyAlignment="1">
      <alignment vertical="center"/>
    </xf>
    <xf numFmtId="5" fontId="50" fillId="5" borderId="154" xfId="0" applyNumberFormat="1" applyFont="1" applyFill="1" applyBorder="1" applyAlignment="1">
      <alignment horizontal="center" wrapText="1"/>
    </xf>
    <xf numFmtId="5" fontId="47" fillId="9" borderId="112" xfId="0" applyNumberFormat="1" applyFont="1" applyFill="1" applyBorder="1" applyAlignment="1">
      <alignment horizontal="right"/>
    </xf>
    <xf numFmtId="43" fontId="43" fillId="6" borderId="77" xfId="1" applyFont="1" applyFill="1" applyBorder="1" applyAlignment="1">
      <alignment horizontal="right"/>
    </xf>
    <xf numFmtId="164" fontId="2" fillId="8" borderId="18" xfId="6" applyNumberFormat="1" applyFont="1" applyFill="1" applyBorder="1" applyAlignment="1" applyProtection="1">
      <alignment horizontal="right"/>
      <protection locked="0"/>
    </xf>
    <xf numFmtId="164" fontId="2" fillId="8" borderId="23" xfId="6" applyNumberFormat="1" applyFont="1" applyFill="1" applyBorder="1" applyAlignment="1" applyProtection="1">
      <alignment horizontal="right"/>
      <protection locked="0"/>
    </xf>
    <xf numFmtId="164" fontId="2" fillId="8" borderId="22" xfId="6" applyNumberFormat="1" applyFont="1" applyFill="1" applyBorder="1" applyAlignment="1" applyProtection="1">
      <alignment horizontal="right"/>
      <protection locked="0"/>
    </xf>
    <xf numFmtId="164" fontId="2" fillId="8" borderId="30" xfId="6" applyNumberFormat="1" applyFont="1" applyFill="1" applyBorder="1" applyAlignment="1" applyProtection="1">
      <alignment horizontal="right"/>
      <protection locked="0"/>
    </xf>
    <xf numFmtId="164" fontId="2" fillId="8" borderId="19" xfId="6" applyNumberFormat="1" applyFont="1" applyFill="1" applyBorder="1" applyAlignment="1" applyProtection="1">
      <alignment horizontal="right"/>
      <protection locked="0"/>
    </xf>
    <xf numFmtId="164" fontId="2" fillId="8" borderId="52" xfId="6" applyNumberFormat="1" applyFont="1" applyFill="1" applyBorder="1" applyAlignment="1" applyProtection="1">
      <alignment horizontal="right"/>
      <protection locked="0"/>
    </xf>
    <xf numFmtId="164" fontId="2" fillId="8" borderId="64" xfId="6" applyNumberFormat="1" applyFont="1" applyFill="1" applyBorder="1" applyAlignment="1" applyProtection="1">
      <alignment horizontal="right"/>
      <protection locked="0"/>
    </xf>
    <xf numFmtId="164" fontId="2" fillId="8" borderId="6" xfId="6" applyNumberFormat="1" applyFont="1" applyFill="1" applyBorder="1" applyAlignment="1" applyProtection="1">
      <alignment horizontal="right"/>
      <protection locked="0"/>
    </xf>
    <xf numFmtId="164" fontId="2" fillId="8" borderId="32" xfId="6" applyNumberFormat="1" applyFont="1" applyFill="1" applyBorder="1" applyAlignment="1" applyProtection="1">
      <alignment horizontal="right"/>
      <protection locked="0"/>
    </xf>
    <xf numFmtId="164" fontId="2" fillId="8" borderId="66" xfId="6" applyNumberFormat="1" applyFont="1" applyFill="1" applyBorder="1" applyAlignment="1" applyProtection="1">
      <alignment horizontal="right"/>
      <protection locked="0"/>
    </xf>
    <xf numFmtId="164" fontId="2" fillId="8" borderId="65" xfId="6" applyNumberFormat="1" applyFont="1" applyFill="1" applyBorder="1" applyAlignment="1" applyProtection="1">
      <alignment horizontal="right"/>
      <protection locked="0"/>
    </xf>
    <xf numFmtId="164" fontId="2" fillId="8" borderId="20" xfId="6" applyNumberFormat="1" applyFont="1" applyFill="1" applyBorder="1" applyAlignment="1" applyProtection="1">
      <alignment horizontal="right"/>
      <protection locked="0"/>
    </xf>
    <xf numFmtId="164" fontId="2" fillId="8" borderId="17" xfId="6" applyNumberFormat="1" applyFont="1" applyFill="1" applyBorder="1" applyAlignment="1" applyProtection="1">
      <alignment horizontal="right"/>
      <protection locked="0"/>
    </xf>
    <xf numFmtId="164" fontId="2" fillId="8" borderId="26" xfId="6" applyNumberFormat="1" applyFont="1" applyFill="1" applyBorder="1" applyAlignment="1" applyProtection="1">
      <alignment horizontal="right"/>
      <protection locked="0"/>
    </xf>
    <xf numFmtId="164" fontId="6" fillId="2" borderId="0" xfId="6" applyNumberFormat="1" applyFont="1" applyFill="1" applyBorder="1" applyAlignment="1">
      <alignment horizontal="center"/>
    </xf>
    <xf numFmtId="164" fontId="2" fillId="9" borderId="167" xfId="6" applyNumberFormat="1" applyFont="1" applyFill="1" applyBorder="1" applyAlignment="1">
      <alignment horizontal="center"/>
    </xf>
    <xf numFmtId="0" fontId="3" fillId="2" borderId="0" xfId="6" applyFont="1" applyFill="1" applyBorder="1" applyAlignment="1">
      <alignment vertical="center"/>
    </xf>
    <xf numFmtId="0" fontId="11" fillId="2" borderId="0" xfId="6" quotePrefix="1" applyFont="1" applyFill="1" applyBorder="1" applyAlignment="1">
      <alignment horizontal="left" vertical="center"/>
    </xf>
    <xf numFmtId="0" fontId="49" fillId="0" borderId="0" xfId="6" applyBorder="1"/>
    <xf numFmtId="0" fontId="4" fillId="2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vertical="center"/>
    </xf>
    <xf numFmtId="0" fontId="1" fillId="2" borderId="0" xfId="6" applyFont="1" applyFill="1" applyBorder="1" applyAlignment="1">
      <alignment horizontal="center" vertical="center"/>
    </xf>
    <xf numFmtId="0" fontId="10" fillId="2" borderId="0" xfId="6" applyFont="1" applyFill="1" applyBorder="1" applyAlignment="1">
      <alignment vertical="center"/>
    </xf>
    <xf numFmtId="164" fontId="6" fillId="2" borderId="0" xfId="6" applyNumberFormat="1" applyFont="1" applyFill="1" applyBorder="1" applyAlignment="1">
      <alignment horizontal="right"/>
    </xf>
    <xf numFmtId="164" fontId="2" fillId="8" borderId="0" xfId="6" applyNumberFormat="1" applyFont="1" applyFill="1" applyBorder="1" applyAlignment="1" applyProtection="1">
      <alignment horizontal="right"/>
      <protection locked="0"/>
    </xf>
    <xf numFmtId="0" fontId="16" fillId="2" borderId="0" xfId="0" applyFont="1" applyFill="1" applyBorder="1" applyAlignment="1">
      <alignment vertical="center"/>
    </xf>
    <xf numFmtId="5" fontId="16" fillId="5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/>
    <xf numFmtId="5" fontId="16" fillId="2" borderId="0" xfId="0" applyNumberFormat="1" applyFont="1" applyFill="1" applyBorder="1" applyAlignment="1">
      <alignment horizontal="right"/>
    </xf>
    <xf numFmtId="5" fontId="47" fillId="9" borderId="168" xfId="0" applyNumberFormat="1" applyFont="1" applyFill="1" applyBorder="1" applyAlignment="1">
      <alignment horizontal="right"/>
    </xf>
    <xf numFmtId="164" fontId="2" fillId="8" borderId="85" xfId="6" applyNumberFormat="1" applyFont="1" applyFill="1" applyBorder="1" applyAlignment="1" applyProtection="1">
      <alignment horizontal="right"/>
      <protection locked="0"/>
    </xf>
    <xf numFmtId="164" fontId="2" fillId="2" borderId="169" xfId="6" applyNumberFormat="1" applyFont="1" applyFill="1" applyBorder="1" applyAlignment="1">
      <alignment horizontal="right"/>
    </xf>
    <xf numFmtId="164" fontId="2" fillId="8" borderId="170" xfId="6" applyNumberFormat="1" applyFont="1" applyFill="1" applyBorder="1" applyAlignment="1" applyProtection="1">
      <alignment horizontal="right"/>
      <protection locked="0"/>
    </xf>
    <xf numFmtId="0" fontId="3" fillId="2" borderId="13" xfId="6" applyFont="1" applyFill="1" applyBorder="1" applyAlignment="1">
      <alignment vertical="center"/>
    </xf>
    <xf numFmtId="0" fontId="49" fillId="0" borderId="11" xfId="6" applyBorder="1"/>
    <xf numFmtId="0" fontId="3" fillId="2" borderId="135" xfId="6" applyFont="1" applyFill="1" applyBorder="1" applyAlignment="1">
      <alignment vertical="center"/>
    </xf>
    <xf numFmtId="164" fontId="2" fillId="2" borderId="66" xfId="6" applyNumberFormat="1" applyFont="1" applyFill="1" applyBorder="1" applyAlignment="1">
      <alignment horizontal="right"/>
    </xf>
    <xf numFmtId="164" fontId="2" fillId="4" borderId="64" xfId="6" applyNumberFormat="1" applyFont="1" applyFill="1" applyBorder="1" applyAlignment="1">
      <alignment horizontal="right"/>
    </xf>
    <xf numFmtId="164" fontId="2" fillId="2" borderId="171" xfId="6" applyNumberFormat="1" applyFont="1" applyFill="1" applyBorder="1" applyAlignment="1">
      <alignment horizontal="right"/>
    </xf>
    <xf numFmtId="0" fontId="0" fillId="2" borderId="172" xfId="0" applyFill="1" applyBorder="1" applyAlignment="1">
      <alignment horizontal="center" vertical="center"/>
    </xf>
    <xf numFmtId="0" fontId="0" fillId="2" borderId="173" xfId="0" applyFill="1" applyBorder="1" applyAlignment="1">
      <alignment horizontal="center" vertical="center"/>
    </xf>
    <xf numFmtId="5" fontId="47" fillId="6" borderId="175" xfId="0" applyNumberFormat="1" applyFont="1" applyFill="1" applyBorder="1" applyAlignment="1">
      <alignment horizontal="right"/>
    </xf>
    <xf numFmtId="5" fontId="47" fillId="6" borderId="174" xfId="0" applyNumberFormat="1" applyFont="1" applyFill="1" applyBorder="1" applyAlignment="1">
      <alignment horizontal="right"/>
    </xf>
    <xf numFmtId="0" fontId="24" fillId="6" borderId="0" xfId="3" applyFill="1" applyProtection="1">
      <protection locked="0"/>
    </xf>
    <xf numFmtId="5" fontId="16" fillId="8" borderId="152" xfId="0" applyNumberFormat="1" applyFont="1" applyFill="1" applyBorder="1" applyAlignment="1" applyProtection="1">
      <alignment horizontal="right"/>
      <protection locked="0"/>
    </xf>
    <xf numFmtId="5" fontId="16" fillId="13" borderId="176" xfId="0" applyNumberFormat="1" applyFont="1" applyFill="1" applyBorder="1" applyAlignment="1">
      <alignment horizontal="right"/>
    </xf>
    <xf numFmtId="5" fontId="16" fillId="8" borderId="177" xfId="0" applyNumberFormat="1" applyFont="1" applyFill="1" applyBorder="1" applyAlignment="1" applyProtection="1">
      <alignment horizontal="right"/>
      <protection locked="0"/>
    </xf>
    <xf numFmtId="5" fontId="16" fillId="8" borderId="178" xfId="0" applyNumberFormat="1" applyFont="1" applyFill="1" applyBorder="1" applyAlignment="1" applyProtection="1">
      <alignment horizontal="right"/>
      <protection locked="0"/>
    </xf>
    <xf numFmtId="0" fontId="31" fillId="6" borderId="0" xfId="2" applyFont="1" applyFill="1" applyAlignment="1">
      <alignment horizontal="center" vertical="center"/>
    </xf>
    <xf numFmtId="0" fontId="38" fillId="6" borderId="7" xfId="2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84" xfId="0" applyFill="1" applyBorder="1" applyAlignment="1">
      <alignment horizontal="center" vertical="center"/>
    </xf>
    <xf numFmtId="0" fontId="31" fillId="8" borderId="12" xfId="2" applyFont="1" applyFill="1" applyBorder="1" applyAlignment="1" applyProtection="1">
      <alignment vertical="center"/>
      <protection locked="0"/>
    </xf>
    <xf numFmtId="0" fontId="31" fillId="8" borderId="12" xfId="0" applyFont="1" applyFill="1" applyBorder="1" applyAlignment="1" applyProtection="1">
      <alignment vertical="center"/>
      <protection locked="0"/>
    </xf>
    <xf numFmtId="0" fontId="31" fillId="8" borderId="63" xfId="0" applyFont="1" applyFill="1" applyBorder="1" applyAlignment="1" applyProtection="1">
      <alignment vertical="center"/>
      <protection locked="0"/>
    </xf>
    <xf numFmtId="0" fontId="31" fillId="8" borderId="98" xfId="2" applyFont="1" applyFill="1" applyBorder="1" applyAlignment="1" applyProtection="1">
      <alignment vertical="center"/>
      <protection locked="0"/>
    </xf>
    <xf numFmtId="0" fontId="38" fillId="6" borderId="8" xfId="2" applyFont="1" applyFill="1" applyBorder="1" applyAlignment="1">
      <alignment horizontal="center" vertical="center"/>
    </xf>
    <xf numFmtId="0" fontId="31" fillId="8" borderId="63" xfId="2" applyFont="1" applyFill="1" applyBorder="1" applyAlignment="1" applyProtection="1">
      <alignment vertical="center"/>
      <protection locked="0"/>
    </xf>
    <xf numFmtId="0" fontId="26" fillId="6" borderId="0" xfId="2" applyFont="1" applyFill="1" applyAlignment="1">
      <alignment horizontal="right" vertical="center"/>
    </xf>
    <xf numFmtId="49" fontId="26" fillId="8" borderId="23" xfId="2" applyNumberFormat="1" applyFont="1" applyFill="1" applyBorder="1" applyAlignment="1" applyProtection="1">
      <alignment horizontal="center" vertical="center"/>
      <protection locked="0"/>
    </xf>
    <xf numFmtId="0" fontId="0" fillId="8" borderId="23" xfId="0" applyFill="1" applyBorder="1" applyAlignment="1" applyProtection="1">
      <alignment horizontal="center" vertical="center"/>
      <protection locked="0"/>
    </xf>
    <xf numFmtId="49" fontId="42" fillId="0" borderId="24" xfId="2" applyNumberFormat="1" applyFont="1" applyFill="1" applyBorder="1" applyAlignment="1" applyProtection="1">
      <alignment horizontal="center" vertical="center" wrapText="1"/>
      <protection locked="0"/>
    </xf>
    <xf numFmtId="0" fontId="26" fillId="6" borderId="8" xfId="2" applyFont="1" applyFill="1" applyBorder="1" applyAlignment="1">
      <alignment horizontal="center" vertical="center"/>
    </xf>
    <xf numFmtId="0" fontId="31" fillId="8" borderId="6" xfId="2" applyFont="1" applyFill="1" applyBorder="1" applyAlignment="1" applyProtection="1">
      <alignment horizontal="center" vertical="center"/>
      <protection locked="0"/>
    </xf>
    <xf numFmtId="0" fontId="31" fillId="8" borderId="6" xfId="0" applyFont="1" applyFill="1" applyBorder="1" applyAlignment="1" applyProtection="1">
      <alignment horizontal="center" vertical="center"/>
      <protection locked="0"/>
    </xf>
    <xf numFmtId="0" fontId="30" fillId="6" borderId="0" xfId="2" applyFont="1" applyFill="1" applyAlignment="1">
      <alignment horizontal="center" vertical="center"/>
    </xf>
    <xf numFmtId="0" fontId="28" fillId="6" borderId="0" xfId="2" applyFont="1" applyFill="1" applyAlignment="1">
      <alignment horizontal="center" vertical="center"/>
    </xf>
    <xf numFmtId="0" fontId="27" fillId="8" borderId="97" xfId="2" applyFont="1" applyFill="1" applyBorder="1" applyAlignment="1" applyProtection="1">
      <alignment horizontal="center" vertical="center" wrapText="1"/>
      <protection locked="0"/>
    </xf>
    <xf numFmtId="0" fontId="31" fillId="8" borderId="12" xfId="2" applyFont="1" applyFill="1" applyBorder="1" applyAlignment="1" applyProtection="1">
      <alignment horizontal="center" vertical="center"/>
      <protection locked="0"/>
    </xf>
    <xf numFmtId="0" fontId="26" fillId="6" borderId="0" xfId="2" applyFont="1" applyFill="1" applyAlignment="1">
      <alignment horizontal="center" vertical="center"/>
    </xf>
    <xf numFmtId="0" fontId="26" fillId="0" borderId="0" xfId="2" applyFont="1" applyAlignment="1">
      <alignment horizontal="left" vertical="center"/>
    </xf>
    <xf numFmtId="169" fontId="26" fillId="8" borderId="12" xfId="2" applyNumberFormat="1" applyFont="1" applyFill="1" applyBorder="1" applyAlignment="1" applyProtection="1">
      <alignment horizontal="left" vertical="center"/>
      <protection locked="0"/>
    </xf>
    <xf numFmtId="0" fontId="2" fillId="8" borderId="12" xfId="0" applyFont="1" applyFill="1" applyBorder="1" applyAlignment="1" applyProtection="1">
      <alignment horizontal="left" vertical="center"/>
      <protection locked="0"/>
    </xf>
    <xf numFmtId="0" fontId="26" fillId="6" borderId="0" xfId="2" applyFont="1" applyFill="1" applyAlignment="1">
      <alignment horizontal="left" vertical="center"/>
    </xf>
    <xf numFmtId="0" fontId="26" fillId="6" borderId="0" xfId="2" applyFont="1" applyFill="1" applyAlignment="1">
      <alignment horizontal="left"/>
    </xf>
    <xf numFmtId="0" fontId="27" fillId="6" borderId="0" xfId="2" applyFont="1" applyFill="1" applyAlignment="1">
      <alignment horizontal="left"/>
    </xf>
    <xf numFmtId="0" fontId="48" fillId="6" borderId="0" xfId="2" applyFont="1" applyFill="1" applyAlignment="1">
      <alignment horizontal="left" vertical="center"/>
    </xf>
    <xf numFmtId="0" fontId="27" fillId="6" borderId="0" xfId="0" applyFont="1" applyFill="1" applyAlignment="1">
      <alignment horizontal="left" vertical="center"/>
    </xf>
    <xf numFmtId="1" fontId="12" fillId="4" borderId="19" xfId="3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" fontId="6" fillId="0" borderId="24" xfId="3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92" xfId="3" quotePrefix="1" applyFont="1" applyFill="1" applyBorder="1" applyAlignment="1" applyProtection="1">
      <alignment horizontal="left" vertical="center"/>
    </xf>
    <xf numFmtId="0" fontId="24" fillId="2" borderId="0" xfId="3" applyFill="1" applyAlignment="1" applyProtection="1">
      <alignment horizontal="left" vertical="center"/>
    </xf>
    <xf numFmtId="0" fontId="24" fillId="2" borderId="82" xfId="3" applyFill="1" applyBorder="1" applyAlignment="1" applyProtection="1">
      <alignment horizontal="left" vertical="center"/>
    </xf>
    <xf numFmtId="0" fontId="9" fillId="2" borderId="0" xfId="3" applyFont="1" applyFill="1" applyAlignment="1">
      <alignment horizontal="center" vertical="center"/>
    </xf>
    <xf numFmtId="0" fontId="4" fillId="2" borderId="93" xfId="3" applyFont="1" applyFill="1" applyBorder="1" applyAlignment="1" applyProtection="1">
      <alignment horizontal="center"/>
    </xf>
    <xf numFmtId="0" fontId="4" fillId="2" borderId="24" xfId="3" applyFont="1" applyFill="1" applyBorder="1" applyAlignment="1" applyProtection="1">
      <alignment horizontal="center"/>
    </xf>
    <xf numFmtId="0" fontId="4" fillId="2" borderId="91" xfId="3" applyFont="1" applyFill="1" applyBorder="1" applyAlignment="1" applyProtection="1">
      <alignment horizontal="center"/>
    </xf>
    <xf numFmtId="0" fontId="8" fillId="2" borderId="92" xfId="3" applyFont="1" applyFill="1" applyBorder="1" applyAlignment="1" applyProtection="1">
      <alignment horizontal="left" vertical="center"/>
    </xf>
    <xf numFmtId="0" fontId="1" fillId="2" borderId="23" xfId="3" applyFont="1" applyFill="1" applyBorder="1" applyAlignment="1">
      <alignment horizontal="left" vertical="center"/>
    </xf>
    <xf numFmtId="0" fontId="4" fillId="6" borderId="42" xfId="0" applyFont="1" applyFill="1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101" xfId="0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165" fontId="12" fillId="4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6" fillId="0" borderId="24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left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49" fontId="3" fillId="8" borderId="34" xfId="0" applyNumberFormat="1" applyFont="1" applyFill="1" applyBorder="1" applyAlignment="1" applyProtection="1">
      <alignment horizontal="left" vertical="center"/>
      <protection locked="0"/>
    </xf>
    <xf numFmtId="0" fontId="3" fillId="8" borderId="34" xfId="0" applyFont="1" applyFill="1" applyBorder="1" applyAlignment="1" applyProtection="1">
      <alignment horizontal="left" vertical="center"/>
      <protection locked="0"/>
    </xf>
    <xf numFmtId="0" fontId="3" fillId="8" borderId="29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4" fillId="2" borderId="42" xfId="0" applyFont="1" applyFill="1" applyBorder="1" applyAlignment="1">
      <alignment vertical="center" wrapText="1"/>
    </xf>
    <xf numFmtId="49" fontId="2" fillId="2" borderId="0" xfId="0" applyNumberFormat="1" applyFont="1" applyFill="1" applyAlignment="1">
      <alignment horizontal="left" vertical="top" wrapText="1"/>
    </xf>
    <xf numFmtId="0" fontId="55" fillId="0" borderId="0" xfId="0" applyFont="1" applyAlignment="1">
      <alignment horizontal="center" vertical="center"/>
    </xf>
    <xf numFmtId="49" fontId="3" fillId="8" borderId="83" xfId="0" applyNumberFormat="1" applyFont="1" applyFill="1" applyBorder="1" applyAlignment="1" applyProtection="1">
      <alignment horizontal="left" vertical="center"/>
      <protection locked="0"/>
    </xf>
    <xf numFmtId="0" fontId="3" fillId="8" borderId="83" xfId="0" applyFont="1" applyFill="1" applyBorder="1" applyAlignment="1" applyProtection="1">
      <alignment horizontal="left" vertical="center"/>
      <protection locked="0"/>
    </xf>
    <xf numFmtId="0" fontId="4" fillId="2" borderId="162" xfId="0" applyFont="1" applyFill="1" applyBorder="1" applyAlignment="1">
      <alignment horizontal="center" vertical="center" wrapText="1"/>
    </xf>
    <xf numFmtId="0" fontId="4" fillId="2" borderId="163" xfId="0" applyFont="1" applyFill="1" applyBorder="1" applyAlignment="1">
      <alignment horizontal="center" vertical="center" wrapText="1"/>
    </xf>
    <xf numFmtId="0" fontId="4" fillId="2" borderId="164" xfId="0" applyFont="1" applyFill="1" applyBorder="1" applyAlignment="1">
      <alignment horizontal="center" vertical="center" wrapText="1"/>
    </xf>
    <xf numFmtId="0" fontId="4" fillId="2" borderId="165" xfId="0" applyFont="1" applyFill="1" applyBorder="1" applyAlignment="1">
      <alignment horizontal="center" vertical="center" wrapText="1"/>
    </xf>
    <xf numFmtId="165" fontId="4" fillId="4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12" xfId="0" quotePrefix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1" fillId="2" borderId="98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2" fillId="8" borderId="97" xfId="6" applyFont="1" applyFill="1" applyBorder="1" applyAlignment="1" applyProtection="1">
      <alignment horizontal="center" vertical="center"/>
      <protection locked="0"/>
    </xf>
    <xf numFmtId="0" fontId="0" fillId="8" borderId="101" xfId="6" applyFont="1" applyFill="1" applyBorder="1" applyAlignment="1" applyProtection="1">
      <alignment horizontal="center" vertical="center"/>
      <protection locked="0"/>
    </xf>
    <xf numFmtId="165" fontId="12" fillId="4" borderId="23" xfId="0" applyNumberFormat="1" applyFont="1" applyFill="1" applyBorder="1" applyAlignment="1">
      <alignment horizontal="center" wrapText="1"/>
    </xf>
    <xf numFmtId="0" fontId="6" fillId="0" borderId="23" xfId="0" applyFont="1" applyBorder="1" applyAlignment="1">
      <alignment horizontal="left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0" fillId="2" borderId="108" xfId="6" applyFont="1" applyFill="1" applyBorder="1" applyAlignment="1">
      <alignment vertical="center" wrapText="1"/>
    </xf>
    <xf numFmtId="0" fontId="49" fillId="0" borderId="108" xfId="6" applyBorder="1" applyAlignment="1">
      <alignment wrapText="1"/>
    </xf>
    <xf numFmtId="0" fontId="49" fillId="0" borderId="144" xfId="6" applyBorder="1" applyAlignment="1">
      <alignment wrapText="1"/>
    </xf>
    <xf numFmtId="0" fontId="11" fillId="2" borderId="34" xfId="6" applyFont="1" applyFill="1" applyBorder="1" applyAlignment="1">
      <alignment vertical="center"/>
    </xf>
    <xf numFmtId="0" fontId="0" fillId="0" borderId="34" xfId="6" applyFont="1" applyBorder="1" applyAlignment="1"/>
    <xf numFmtId="0" fontId="0" fillId="0" borderId="29" xfId="6" applyFont="1" applyBorder="1" applyAlignment="1"/>
    <xf numFmtId="0" fontId="1" fillId="2" borderId="0" xfId="6" applyFont="1" applyFill="1" applyAlignment="1">
      <alignment horizontal="center" vertical="center"/>
    </xf>
    <xf numFmtId="0" fontId="1" fillId="2" borderId="0" xfId="6" applyFont="1" applyFill="1" applyBorder="1" applyAlignment="1">
      <alignment horizontal="center" vertical="center"/>
    </xf>
    <xf numFmtId="0" fontId="2" fillId="0" borderId="0" xfId="6" applyFont="1" applyBorder="1" applyAlignment="1">
      <alignment vertical="center"/>
    </xf>
    <xf numFmtId="0" fontId="10" fillId="2" borderId="26" xfId="6" applyFont="1" applyFill="1" applyBorder="1" applyAlignment="1">
      <alignment horizontal="center" vertical="center" wrapText="1"/>
    </xf>
    <xf numFmtId="0" fontId="10" fillId="2" borderId="17" xfId="6" applyFont="1" applyFill="1" applyBorder="1" applyAlignment="1">
      <alignment horizontal="center" vertical="center" wrapText="1"/>
    </xf>
    <xf numFmtId="0" fontId="4" fillId="2" borderId="17" xfId="6" applyFont="1" applyFill="1" applyBorder="1" applyAlignment="1">
      <alignment horizontal="center" vertical="center"/>
    </xf>
    <xf numFmtId="0" fontId="3" fillId="0" borderId="35" xfId="6" applyFont="1" applyBorder="1" applyAlignment="1">
      <alignment horizontal="center" vertical="center"/>
    </xf>
    <xf numFmtId="0" fontId="10" fillId="2" borderId="16" xfId="6" applyFont="1" applyFill="1" applyBorder="1" applyAlignment="1">
      <alignment horizontal="center" vertical="center" wrapText="1"/>
    </xf>
    <xf numFmtId="0" fontId="11" fillId="0" borderId="35" xfId="6" applyFont="1" applyBorder="1" applyAlignment="1">
      <alignment horizontal="center" vertical="center"/>
    </xf>
    <xf numFmtId="0" fontId="11" fillId="0" borderId="17" xfId="6" applyFont="1" applyBorder="1" applyAlignment="1">
      <alignment horizontal="center" vertical="center"/>
    </xf>
    <xf numFmtId="0" fontId="11" fillId="2" borderId="34" xfId="6" quotePrefix="1" applyFont="1" applyFill="1" applyBorder="1" applyAlignment="1">
      <alignment horizontal="left" vertical="center" wrapText="1"/>
    </xf>
    <xf numFmtId="0" fontId="11" fillId="2" borderId="29" xfId="6" quotePrefix="1" applyFont="1" applyFill="1" applyBorder="1" applyAlignment="1">
      <alignment horizontal="left" vertical="center" wrapText="1"/>
    </xf>
    <xf numFmtId="0" fontId="1" fillId="2" borderId="60" xfId="6" applyFont="1" applyFill="1" applyBorder="1" applyAlignment="1">
      <alignment horizontal="center" vertical="center"/>
    </xf>
    <xf numFmtId="0" fontId="1" fillId="2" borderId="4" xfId="6" applyFont="1" applyFill="1" applyBorder="1" applyAlignment="1">
      <alignment horizontal="center" vertical="center"/>
    </xf>
    <xf numFmtId="0" fontId="1" fillId="2" borderId="61" xfId="6" applyFont="1" applyFill="1" applyBorder="1" applyAlignment="1">
      <alignment horizontal="center" vertical="center"/>
    </xf>
    <xf numFmtId="0" fontId="11" fillId="2" borderId="6" xfId="6" applyFont="1" applyFill="1" applyBorder="1" applyAlignment="1">
      <alignment vertical="center"/>
    </xf>
    <xf numFmtId="0" fontId="49" fillId="0" borderId="6" xfId="6" applyBorder="1" applyAlignment="1"/>
    <xf numFmtId="0" fontId="49" fillId="0" borderId="32" xfId="6" applyBorder="1" applyAlignment="1"/>
    <xf numFmtId="0" fontId="49" fillId="0" borderId="34" xfId="6" applyBorder="1" applyAlignment="1"/>
    <xf numFmtId="0" fontId="49" fillId="0" borderId="29" xfId="6" applyBorder="1" applyAlignment="1"/>
    <xf numFmtId="49" fontId="2" fillId="8" borderId="97" xfId="6" applyNumberFormat="1" applyFont="1" applyFill="1" applyBorder="1" applyAlignment="1" applyProtection="1">
      <alignment horizontal="center" vertical="center"/>
      <protection locked="0"/>
    </xf>
    <xf numFmtId="0" fontId="0" fillId="8" borderId="99" xfId="6" applyFont="1" applyFill="1" applyBorder="1" applyAlignment="1" applyProtection="1">
      <alignment horizontal="center" vertical="center"/>
      <protection locked="0"/>
    </xf>
    <xf numFmtId="0" fontId="10" fillId="2" borderId="13" xfId="6" quotePrefix="1" applyFont="1" applyFill="1" applyBorder="1" applyAlignment="1">
      <alignment horizontal="left" vertical="center"/>
    </xf>
    <xf numFmtId="0" fontId="49" fillId="0" borderId="8" xfId="6" applyBorder="1" applyAlignment="1">
      <alignment vertical="center"/>
    </xf>
    <xf numFmtId="0" fontId="4" fillId="2" borderId="50" xfId="6" applyFont="1" applyFill="1" applyBorder="1" applyAlignment="1">
      <alignment horizontal="left" vertical="center"/>
    </xf>
    <xf numFmtId="0" fontId="3" fillId="0" borderId="83" xfId="6" applyFont="1" applyBorder="1" applyAlignment="1"/>
    <xf numFmtId="0" fontId="3" fillId="0" borderId="101" xfId="6" applyFont="1" applyBorder="1" applyAlignment="1"/>
    <xf numFmtId="0" fontId="11" fillId="2" borderId="34" xfId="6" quotePrefix="1" applyFont="1" applyFill="1" applyBorder="1" applyAlignment="1">
      <alignment horizontal="left" vertical="center"/>
    </xf>
    <xf numFmtId="0" fontId="11" fillId="2" borderId="29" xfId="6" quotePrefix="1" applyFont="1" applyFill="1" applyBorder="1" applyAlignment="1">
      <alignment horizontal="left" vertical="center"/>
    </xf>
    <xf numFmtId="0" fontId="0" fillId="0" borderId="34" xfId="0" applyBorder="1" applyAlignment="1"/>
    <xf numFmtId="0" fontId="0" fillId="0" borderId="29" xfId="0" applyBorder="1" applyAlignment="1"/>
    <xf numFmtId="165" fontId="12" fillId="4" borderId="0" xfId="0" applyNumberFormat="1" applyFont="1" applyFill="1" applyAlignment="1">
      <alignment horizontal="center" vertical="center" wrapText="1"/>
    </xf>
    <xf numFmtId="0" fontId="6" fillId="5" borderId="34" xfId="0" applyFont="1" applyFill="1" applyBorder="1" applyAlignment="1">
      <alignment vertical="center"/>
    </xf>
    <xf numFmtId="0" fontId="0" fillId="0" borderId="72" xfId="0" applyBorder="1" applyAlignment="1">
      <alignment vertical="center"/>
    </xf>
    <xf numFmtId="0" fontId="6" fillId="5" borderId="42" xfId="0" applyFont="1" applyFill="1" applyBorder="1" applyAlignment="1">
      <alignment vertical="center"/>
    </xf>
    <xf numFmtId="0" fontId="6" fillId="0" borderId="34" xfId="0" applyFont="1" applyBorder="1" applyAlignment="1">
      <alignment horizontal="left"/>
    </xf>
    <xf numFmtId="0" fontId="6" fillId="0" borderId="72" xfId="0" applyFont="1" applyBorder="1" applyAlignment="1">
      <alignment horizontal="left"/>
    </xf>
    <xf numFmtId="0" fontId="12" fillId="5" borderId="34" xfId="0" applyFont="1" applyFill="1" applyBorder="1" applyAlignment="1">
      <alignment vertical="center"/>
    </xf>
    <xf numFmtId="0" fontId="12" fillId="5" borderId="108" xfId="0" applyFont="1" applyFill="1" applyBorder="1" applyAlignment="1">
      <alignment vertical="center"/>
    </xf>
    <xf numFmtId="0" fontId="0" fillId="0" borderId="109" xfId="0" applyBorder="1" applyAlignment="1">
      <alignment vertical="center"/>
    </xf>
    <xf numFmtId="0" fontId="1" fillId="5" borderId="96" xfId="0" applyFont="1" applyFill="1" applyBorder="1" applyAlignment="1">
      <alignment horizontal="left"/>
    </xf>
    <xf numFmtId="0" fontId="1" fillId="5" borderId="24" xfId="0" applyFont="1" applyFill="1" applyBorder="1" applyAlignment="1">
      <alignment horizontal="left"/>
    </xf>
    <xf numFmtId="0" fontId="1" fillId="5" borderId="91" xfId="0" applyFont="1" applyFill="1" applyBorder="1" applyAlignment="1">
      <alignment horizontal="left"/>
    </xf>
    <xf numFmtId="0" fontId="6" fillId="5" borderId="83" xfId="0" applyFont="1" applyFill="1" applyBorder="1" applyAlignment="1">
      <alignment vertical="center"/>
    </xf>
    <xf numFmtId="0" fontId="0" fillId="0" borderId="95" xfId="0" applyBorder="1" applyAlignment="1">
      <alignment vertical="center"/>
    </xf>
    <xf numFmtId="0" fontId="6" fillId="5" borderId="108" xfId="0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1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2" fillId="5" borderId="34" xfId="0" applyFont="1" applyFill="1" applyBorder="1" applyAlignment="1">
      <alignment vertical="center" wrapText="1"/>
    </xf>
    <xf numFmtId="0" fontId="12" fillId="0" borderId="72" xfId="0" applyFont="1" applyBorder="1" applyAlignment="1">
      <alignment horizontal="left" vertical="center" wrapText="1"/>
    </xf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38" fontId="12" fillId="5" borderId="70" xfId="0" applyNumberFormat="1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38" fontId="12" fillId="5" borderId="122" xfId="0" applyNumberFormat="1" applyFont="1" applyFill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37" fillId="6" borderId="6" xfId="0" applyFont="1" applyFill="1" applyBorder="1" applyAlignment="1">
      <alignment horizontal="left" wrapText="1"/>
    </xf>
    <xf numFmtId="0" fontId="37" fillId="6" borderId="112" xfId="0" applyFont="1" applyFill="1" applyBorder="1" applyAlignment="1">
      <alignment horizontal="left" wrapText="1"/>
    </xf>
    <xf numFmtId="0" fontId="37" fillId="6" borderId="83" xfId="0" applyFont="1" applyFill="1" applyBorder="1" applyAlignment="1">
      <alignment horizontal="left" wrapText="1"/>
    </xf>
    <xf numFmtId="0" fontId="0" fillId="6" borderId="83" xfId="0" applyFill="1" applyBorder="1" applyAlignment="1">
      <alignment horizontal="left" wrapText="1"/>
    </xf>
    <xf numFmtId="0" fontId="0" fillId="6" borderId="113" xfId="0" applyFill="1" applyBorder="1" applyAlignment="1">
      <alignment horizontal="left" wrapText="1"/>
    </xf>
    <xf numFmtId="165" fontId="12" fillId="13" borderId="0" xfId="0" applyNumberFormat="1" applyFont="1" applyFill="1" applyAlignment="1">
      <alignment horizontal="center" vertical="center" wrapText="1"/>
    </xf>
    <xf numFmtId="0" fontId="6" fillId="13" borderId="0" xfId="0" applyFont="1" applyFill="1" applyAlignment="1">
      <alignment horizontal="left"/>
    </xf>
    <xf numFmtId="165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3" fillId="6" borderId="50" xfId="0" applyFont="1" applyFill="1" applyBorder="1" applyAlignment="1">
      <alignment horizontal="center"/>
    </xf>
    <xf numFmtId="0" fontId="43" fillId="6" borderId="83" xfId="0" applyFont="1" applyFill="1" applyBorder="1" applyAlignment="1">
      <alignment horizontal="center"/>
    </xf>
    <xf numFmtId="0" fontId="46" fillId="6" borderId="83" xfId="0" applyFont="1" applyFill="1" applyBorder="1" applyAlignment="1">
      <alignment horizontal="left" wrapText="1"/>
    </xf>
    <xf numFmtId="0" fontId="43" fillId="6" borderId="83" xfId="0" applyFont="1" applyFill="1" applyBorder="1" applyAlignment="1">
      <alignment horizontal="left" wrapText="1"/>
    </xf>
    <xf numFmtId="0" fontId="43" fillId="6" borderId="113" xfId="0" applyFont="1" applyFill="1" applyBorder="1" applyAlignment="1">
      <alignment horizontal="left" wrapText="1"/>
    </xf>
    <xf numFmtId="0" fontId="46" fillId="6" borderId="92" xfId="0" applyFont="1" applyFill="1" applyBorder="1" applyAlignment="1">
      <alignment horizontal="left" wrapText="1"/>
    </xf>
    <xf numFmtId="0" fontId="43" fillId="6" borderId="0" xfId="0" applyFont="1" applyFill="1" applyAlignment="1">
      <alignment horizontal="left" wrapText="1"/>
    </xf>
    <xf numFmtId="0" fontId="43" fillId="6" borderId="15" xfId="0" applyFont="1" applyFill="1" applyBorder="1" applyAlignment="1">
      <alignment horizontal="left" wrapText="1"/>
    </xf>
    <xf numFmtId="0" fontId="37" fillId="6" borderId="105" xfId="0" applyFont="1" applyFill="1" applyBorder="1" applyAlignment="1">
      <alignment horizontal="left" wrapText="1"/>
    </xf>
    <xf numFmtId="0" fontId="37" fillId="6" borderId="106" xfId="0" applyFont="1" applyFill="1" applyBorder="1" applyAlignment="1">
      <alignment horizontal="left" wrapText="1"/>
    </xf>
    <xf numFmtId="0" fontId="37" fillId="6" borderId="107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15" xfId="0" applyBorder="1" applyAlignment="1">
      <alignment horizontal="left" wrapText="1"/>
    </xf>
    <xf numFmtId="0" fontId="37" fillId="6" borderId="92" xfId="0" applyFont="1" applyFill="1" applyBorder="1" applyAlignment="1">
      <alignment horizontal="left" wrapText="1"/>
    </xf>
    <xf numFmtId="0" fontId="37" fillId="6" borderId="0" xfId="0" applyFont="1" applyFill="1" applyAlignment="1">
      <alignment horizontal="left" wrapText="1"/>
    </xf>
    <xf numFmtId="0" fontId="37" fillId="6" borderId="15" xfId="0" applyFont="1" applyFill="1" applyBorder="1" applyAlignment="1">
      <alignment horizontal="left" wrapText="1"/>
    </xf>
    <xf numFmtId="0" fontId="37" fillId="0" borderId="107" xfId="0" applyFont="1" applyBorder="1" applyAlignment="1">
      <alignment horizontal="left" vertical="top" wrapText="1"/>
    </xf>
    <xf numFmtId="0" fontId="37" fillId="0" borderId="34" xfId="0" applyFont="1" applyBorder="1" applyAlignment="1">
      <alignment horizontal="left" vertical="top" wrapText="1"/>
    </xf>
    <xf numFmtId="0" fontId="37" fillId="0" borderId="115" xfId="0" applyFont="1" applyBorder="1" applyAlignment="1">
      <alignment horizontal="left" vertical="top" wrapText="1"/>
    </xf>
    <xf numFmtId="0" fontId="37" fillId="6" borderId="131" xfId="0" applyFont="1" applyFill="1" applyBorder="1" applyAlignment="1">
      <alignment horizontal="left" wrapText="1"/>
    </xf>
    <xf numFmtId="0" fontId="0" fillId="0" borderId="132" xfId="0" applyBorder="1" applyAlignment="1">
      <alignment horizontal="left" wrapText="1"/>
    </xf>
    <xf numFmtId="0" fontId="0" fillId="0" borderId="133" xfId="0" applyBorder="1" applyAlignment="1">
      <alignment horizontal="left" wrapText="1"/>
    </xf>
  </cellXfs>
  <cellStyles count="7">
    <cellStyle name="Comma" xfId="1" builtinId="3"/>
    <cellStyle name="Normal" xfId="0" builtinId="0"/>
    <cellStyle name="Normal 2" xfId="5"/>
    <cellStyle name="Normal 3" xfId="4"/>
    <cellStyle name="Normal 4" xfId="6"/>
    <cellStyle name="Normal_05BR option1" xfId="2"/>
    <cellStyle name="Normal_option 2-br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ECFF"/>
      <color rgb="FFDAEE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2505075</xdr:colOff>
      <xdr:row>42</xdr:row>
      <xdr:rowOff>190500</xdr:rowOff>
    </xdr:from>
    <xdr:to>
      <xdr:col>6</xdr:col>
      <xdr:colOff>3676650</xdr:colOff>
      <xdr:row>46</xdr:row>
      <xdr:rowOff>82550</xdr:rowOff>
    </xdr:to>
    <xdr:pic>
      <xdr:nvPicPr>
        <xdr:cNvPr id="14898" name="Picture 2" descr="AB-Gov Black (2)">
          <a:extLst>
            <a:ext uri="{FF2B5EF4-FFF2-40B4-BE49-F238E27FC236}">
              <a16:creationId xmlns:a16="http://schemas.microsoft.com/office/drawing/2014/main" xmlns="" id="{00000000-0008-0000-0000-000032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26098500"/>
          <a:ext cx="64484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8986</xdr:rowOff>
    </xdr:from>
    <xdr:to>
      <xdr:col>9</xdr:col>
      <xdr:colOff>17972</xdr:colOff>
      <xdr:row>69</xdr:row>
      <xdr:rowOff>350448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xmlns="" id="{00000000-0008-0000-0100-000001140000}"/>
            </a:ext>
          </a:extLst>
        </xdr:cNvPr>
        <xdr:cNvSpPr txBox="1">
          <a:spLocks noChangeArrowheads="1"/>
        </xdr:cNvSpPr>
      </xdr:nvSpPr>
      <xdr:spPr bwMode="auto">
        <a:xfrm>
          <a:off x="0" y="7107807"/>
          <a:ext cx="9767618" cy="7233608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400"/>
            </a:lnSpc>
            <a:defRPr sz="1000"/>
          </a:pPr>
          <a:r>
            <a:rPr lang="en-US" sz="1400" b="1" i="1" u="sng" strike="noStrike" baseline="0">
              <a:solidFill>
                <a:srgbClr val="000000"/>
              </a:solidFill>
              <a:latin typeface="Arial"/>
              <a:cs typeface="Arial"/>
            </a:rPr>
            <a:t>Budget Highlights and Assumptions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-Community Growth</a:t>
          </a: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-Gym Rental Income</a:t>
          </a: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-Christian Program</a:t>
          </a: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-Facility Improvements</a:t>
          </a:r>
        </a:p>
        <a:p>
          <a:pPr algn="l" rtl="0">
            <a:lnSpc>
              <a:spcPts val="11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500"/>
            </a:lnSpc>
            <a:defRPr sz="1000"/>
          </a:pPr>
          <a:r>
            <a:rPr lang="en-US" sz="1400" b="1" i="1" u="sng" strike="noStrike" baseline="0">
              <a:solidFill>
                <a:srgbClr val="000000"/>
              </a:solidFill>
              <a:latin typeface="Arial"/>
              <a:cs typeface="Arial"/>
            </a:rPr>
            <a:t>Significant Business and Financial Risks: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-Rural town difficulties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-Transient population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-Cost increases   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lnSpc>
              <a:spcPts val="11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0">
            <a:lnSpc>
              <a:spcPts val="12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 about Budget Summary:</a:t>
          </a: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- Should be in point form.</a:t>
          </a:r>
        </a:p>
        <a:p>
          <a:pPr algn="l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- Should NOT be an attachment.</a:t>
          </a: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80"/>
  <sheetViews>
    <sheetView tabSelected="1" topLeftCell="A22" zoomScale="40" zoomScaleNormal="40" zoomScaleSheetLayoutView="40" workbookViewId="0">
      <selection activeCell="E33" sqref="E33:G33"/>
    </sheetView>
  </sheetViews>
  <sheetFormatPr defaultColWidth="30.77734375" defaultRowHeight="12.75"/>
  <cols>
    <col min="1" max="1" width="36.77734375" style="82" customWidth="1"/>
    <col min="2" max="2" width="30.77734375" style="82" customWidth="1"/>
    <col min="3" max="3" width="48.5546875" style="82" customWidth="1"/>
    <col min="4" max="4" width="10.77734375" style="82" customWidth="1"/>
    <col min="5" max="6" width="30.77734375" style="82" customWidth="1"/>
    <col min="7" max="7" width="48.5546875" style="82" customWidth="1"/>
    <col min="8" max="13" width="30.77734375" style="82"/>
    <col min="14" max="16384" width="30.77734375" style="235"/>
  </cols>
  <sheetData>
    <row r="1" spans="1:13" ht="30" customHeight="1">
      <c r="A1" s="234"/>
      <c r="B1" s="235"/>
      <c r="C1" s="235"/>
      <c r="D1" s="236"/>
      <c r="E1" s="236"/>
      <c r="F1" s="236"/>
      <c r="G1" s="236"/>
      <c r="H1" s="235"/>
      <c r="I1" s="235"/>
      <c r="J1" s="235"/>
      <c r="K1" s="235"/>
      <c r="L1" s="235"/>
      <c r="M1" s="235"/>
    </row>
    <row r="2" spans="1:13" ht="50.1" customHeight="1">
      <c r="A2" s="236"/>
      <c r="B2" s="236"/>
      <c r="C2" s="236"/>
      <c r="D2" s="236"/>
      <c r="E2" s="237" t="s">
        <v>262</v>
      </c>
      <c r="F2" s="691" t="s">
        <v>291</v>
      </c>
      <c r="G2" s="692"/>
      <c r="H2" s="236"/>
      <c r="I2" s="235"/>
      <c r="J2" s="235"/>
      <c r="K2" s="235"/>
      <c r="L2" s="235"/>
      <c r="M2" s="235"/>
    </row>
    <row r="3" spans="1:13" ht="55.15" customHeight="1">
      <c r="A3" s="236"/>
      <c r="B3" s="236"/>
      <c r="C3" s="236"/>
      <c r="D3" s="690"/>
      <c r="E3" s="690"/>
      <c r="F3" s="693"/>
      <c r="G3" s="693"/>
      <c r="H3" s="236"/>
      <c r="I3" s="235"/>
      <c r="J3" s="235"/>
      <c r="K3" s="235"/>
      <c r="L3" s="235"/>
      <c r="M3" s="235"/>
    </row>
    <row r="4" spans="1:13" ht="35.1" customHeight="1">
      <c r="A4" s="236"/>
      <c r="B4" s="236"/>
      <c r="C4" s="236"/>
      <c r="D4" s="236"/>
      <c r="E4" s="238"/>
      <c r="F4" s="606"/>
      <c r="G4" s="607"/>
      <c r="H4" s="236"/>
      <c r="I4" s="235"/>
      <c r="J4" s="235"/>
      <c r="K4" s="235"/>
      <c r="L4" s="235"/>
      <c r="M4" s="235"/>
    </row>
    <row r="5" spans="1:13" ht="49.5" customHeight="1">
      <c r="A5" s="697"/>
      <c r="B5" s="697"/>
      <c r="C5" s="697"/>
      <c r="D5" s="697"/>
      <c r="E5" s="697"/>
      <c r="F5" s="697"/>
      <c r="G5" s="697"/>
      <c r="H5" s="236"/>
      <c r="I5" s="235"/>
      <c r="J5" s="235"/>
      <c r="K5" s="235"/>
      <c r="L5" s="235"/>
      <c r="M5" s="235"/>
    </row>
    <row r="6" spans="1:13" ht="12.75" customHeight="1">
      <c r="A6" s="239"/>
      <c r="B6" s="240"/>
      <c r="C6" s="240"/>
      <c r="D6" s="240"/>
      <c r="E6" s="240"/>
      <c r="F6" s="240"/>
      <c r="G6" s="240"/>
      <c r="H6" s="235"/>
      <c r="I6" s="235"/>
      <c r="J6" s="235"/>
      <c r="K6" s="235"/>
      <c r="L6" s="235"/>
      <c r="M6" s="235"/>
    </row>
    <row r="7" spans="1:13" ht="69" customHeight="1">
      <c r="A7" s="698" t="s">
        <v>0</v>
      </c>
      <c r="B7" s="698"/>
      <c r="C7" s="698"/>
      <c r="D7" s="698"/>
      <c r="E7" s="698"/>
      <c r="F7" s="698"/>
      <c r="G7" s="698"/>
      <c r="H7" s="235"/>
      <c r="I7" s="235"/>
      <c r="J7" s="235"/>
      <c r="K7" s="235"/>
      <c r="L7" s="235"/>
      <c r="M7" s="235"/>
    </row>
    <row r="8" spans="1:13" ht="65.25" customHeight="1">
      <c r="A8" s="698" t="s">
        <v>1</v>
      </c>
      <c r="B8" s="698"/>
      <c r="C8" s="698"/>
      <c r="D8" s="698"/>
      <c r="E8" s="698"/>
      <c r="F8" s="698"/>
      <c r="G8" s="698"/>
      <c r="H8" s="235"/>
      <c r="I8" s="235"/>
      <c r="J8" s="235"/>
      <c r="K8" s="235"/>
      <c r="L8" s="235"/>
      <c r="M8" s="235"/>
    </row>
    <row r="9" spans="1:13" ht="12.75" hidden="1" customHeight="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</row>
    <row r="10" spans="1:13" ht="62.25" customHeight="1">
      <c r="A10" s="698" t="s">
        <v>258</v>
      </c>
      <c r="B10" s="698"/>
      <c r="C10" s="698"/>
      <c r="D10" s="698"/>
      <c r="E10" s="698"/>
      <c r="F10" s="698"/>
      <c r="G10" s="698"/>
      <c r="H10" s="235"/>
      <c r="I10" s="235"/>
      <c r="J10" s="235"/>
      <c r="K10" s="235"/>
      <c r="L10" s="235"/>
      <c r="M10" s="235"/>
    </row>
    <row r="11" spans="1:13" ht="70.150000000000006" customHeight="1">
      <c r="A11" s="697" t="s">
        <v>256</v>
      </c>
      <c r="B11" s="697"/>
      <c r="C11" s="697"/>
      <c r="D11" s="697"/>
      <c r="E11" s="697"/>
      <c r="F11" s="697"/>
      <c r="G11" s="697"/>
      <c r="H11" s="235"/>
      <c r="I11" s="235"/>
      <c r="J11" s="235"/>
      <c r="K11" s="235"/>
      <c r="L11" s="235"/>
      <c r="M11" s="235"/>
    </row>
    <row r="12" spans="1:13" ht="50.1" customHeight="1">
      <c r="A12" s="701" t="s">
        <v>257</v>
      </c>
      <c r="B12" s="701"/>
      <c r="C12" s="701"/>
      <c r="D12" s="701"/>
      <c r="E12" s="701"/>
      <c r="F12" s="701"/>
      <c r="G12" s="701"/>
      <c r="H12" s="235"/>
      <c r="I12" s="235"/>
      <c r="J12" s="235"/>
      <c r="K12" s="235"/>
      <c r="L12" s="235"/>
      <c r="M12" s="235"/>
    </row>
    <row r="13" spans="1:13" ht="20.100000000000001" customHeight="1">
      <c r="A13" s="241"/>
      <c r="B13" s="242"/>
      <c r="C13" s="242"/>
      <c r="D13" s="242"/>
      <c r="E13" s="242"/>
      <c r="F13" s="242"/>
      <c r="G13" s="242"/>
      <c r="H13" s="235"/>
      <c r="I13" s="235"/>
      <c r="J13" s="235"/>
      <c r="K13" s="235"/>
      <c r="L13" s="235"/>
      <c r="M13" s="235"/>
    </row>
    <row r="14" spans="1:13" ht="50.1" customHeight="1">
      <c r="A14" s="241"/>
      <c r="B14" s="242"/>
      <c r="C14" s="242"/>
      <c r="D14" s="242"/>
      <c r="E14" s="242"/>
      <c r="F14" s="242"/>
      <c r="G14" s="242"/>
      <c r="H14" s="235"/>
      <c r="I14" s="235"/>
      <c r="J14" s="235"/>
      <c r="K14" s="235"/>
      <c r="L14" s="235"/>
      <c r="M14" s="235"/>
    </row>
    <row r="15" spans="1:13" ht="65.099999999999994" customHeight="1">
      <c r="A15" s="695" t="s">
        <v>292</v>
      </c>
      <c r="B15" s="696"/>
      <c r="C15" s="696"/>
      <c r="D15" s="696"/>
      <c r="E15" s="696"/>
      <c r="F15" s="696"/>
      <c r="G15" s="696"/>
      <c r="H15" s="235"/>
      <c r="I15" s="235"/>
      <c r="J15" s="235"/>
      <c r="K15" s="235"/>
      <c r="L15" s="235"/>
      <c r="M15" s="235"/>
    </row>
    <row r="16" spans="1:13" s="251" customFormat="1" ht="65.099999999999994" customHeight="1">
      <c r="A16" s="699" t="s">
        <v>293</v>
      </c>
      <c r="B16" s="699"/>
      <c r="C16" s="699"/>
      <c r="D16" s="699"/>
      <c r="E16" s="699"/>
      <c r="F16" s="699"/>
      <c r="G16" s="699"/>
    </row>
    <row r="17" spans="1:7" s="251" customFormat="1" ht="42.75" customHeight="1">
      <c r="A17" s="694" t="s">
        <v>259</v>
      </c>
      <c r="B17" s="694"/>
      <c r="C17" s="694"/>
      <c r="D17" s="694"/>
      <c r="E17" s="694"/>
      <c r="F17" s="694"/>
      <c r="G17" s="694"/>
    </row>
    <row r="18" spans="1:7" s="251" customFormat="1" ht="30" customHeight="1">
      <c r="A18" s="243"/>
      <c r="B18" s="244"/>
      <c r="C18" s="244"/>
      <c r="D18" s="244"/>
      <c r="E18" s="244"/>
      <c r="F18" s="244"/>
      <c r="G18" s="244"/>
    </row>
    <row r="19" spans="1:7" s="251" customFormat="1" ht="60" customHeight="1" thickBot="1">
      <c r="A19" s="700" t="s">
        <v>294</v>
      </c>
      <c r="B19" s="700"/>
      <c r="C19" s="700"/>
      <c r="D19" s="700"/>
      <c r="E19" s="700"/>
      <c r="F19" s="700"/>
      <c r="G19" s="700"/>
    </row>
    <row r="20" spans="1:7" s="251" customFormat="1" ht="58.5" customHeight="1">
      <c r="A20" s="694" t="s">
        <v>2</v>
      </c>
      <c r="B20" s="694"/>
      <c r="C20" s="694"/>
      <c r="D20" s="694"/>
      <c r="E20" s="694"/>
      <c r="F20" s="694"/>
      <c r="G20" s="694"/>
    </row>
    <row r="21" spans="1:7" s="251" customFormat="1" ht="30" customHeight="1">
      <c r="A21" s="245"/>
      <c r="B21" s="246"/>
      <c r="C21" s="246"/>
      <c r="D21" s="246"/>
      <c r="E21" s="246"/>
      <c r="F21" s="246"/>
      <c r="G21" s="246"/>
    </row>
    <row r="22" spans="1:7" s="251" customFormat="1" ht="25.15" customHeight="1">
      <c r="A22" s="680"/>
      <c r="B22" s="680"/>
      <c r="C22" s="680"/>
      <c r="D22" s="246"/>
      <c r="E22" s="680"/>
      <c r="F22" s="680"/>
      <c r="G22" s="680"/>
    </row>
    <row r="23" spans="1:7" s="251" customFormat="1" ht="50.25" customHeight="1" thickBot="1">
      <c r="A23" s="245"/>
      <c r="B23" s="247"/>
      <c r="C23" s="246"/>
      <c r="D23" s="246"/>
      <c r="E23" s="246"/>
      <c r="F23" s="247"/>
      <c r="G23" s="246"/>
    </row>
    <row r="24" spans="1:7" s="251" customFormat="1" ht="80.099999999999994" customHeight="1">
      <c r="A24" s="681" t="s">
        <v>3</v>
      </c>
      <c r="B24" s="682"/>
      <c r="C24" s="682"/>
      <c r="D24" s="682"/>
      <c r="E24" s="682"/>
      <c r="F24" s="682"/>
      <c r="G24" s="683"/>
    </row>
    <row r="25" spans="1:7" s="251" customFormat="1" ht="60" customHeight="1" thickBot="1">
      <c r="A25" s="687" t="s">
        <v>295</v>
      </c>
      <c r="B25" s="684"/>
      <c r="C25" s="684"/>
      <c r="D25" s="83"/>
      <c r="E25" s="684" t="s">
        <v>300</v>
      </c>
      <c r="F25" s="684"/>
      <c r="G25" s="689"/>
    </row>
    <row r="26" spans="1:7" s="251" customFormat="1" ht="50.1" customHeight="1">
      <c r="A26" s="688" t="s">
        <v>4</v>
      </c>
      <c r="B26" s="688"/>
      <c r="C26" s="688"/>
      <c r="D26" s="246"/>
      <c r="E26" s="688" t="s">
        <v>5</v>
      </c>
      <c r="F26" s="688"/>
      <c r="G26" s="688"/>
    </row>
    <row r="27" spans="1:7" s="251" customFormat="1" ht="50.1" customHeight="1" thickBot="1">
      <c r="A27" s="245"/>
      <c r="B27" s="245"/>
      <c r="C27" s="246"/>
      <c r="D27" s="246"/>
      <c r="E27" s="246"/>
      <c r="F27" s="247"/>
      <c r="G27" s="246"/>
    </row>
    <row r="28" spans="1:7" s="251" customFormat="1" ht="80.099999999999994" customHeight="1">
      <c r="A28" s="681" t="s">
        <v>6</v>
      </c>
      <c r="B28" s="682"/>
      <c r="C28" s="682"/>
      <c r="D28" s="682"/>
      <c r="E28" s="682"/>
      <c r="F28" s="682"/>
      <c r="G28" s="683"/>
    </row>
    <row r="29" spans="1:7" s="251" customFormat="1" ht="60" customHeight="1" thickBot="1">
      <c r="A29" s="687" t="s">
        <v>296</v>
      </c>
      <c r="B29" s="685"/>
      <c r="C29" s="685"/>
      <c r="D29" s="83"/>
      <c r="E29" s="684" t="s">
        <v>300</v>
      </c>
      <c r="F29" s="685"/>
      <c r="G29" s="686"/>
    </row>
    <row r="30" spans="1:7" s="251" customFormat="1" ht="50.1" customHeight="1">
      <c r="A30" s="688" t="s">
        <v>4</v>
      </c>
      <c r="B30" s="688"/>
      <c r="C30" s="688"/>
      <c r="D30" s="246"/>
      <c r="E30" s="688" t="s">
        <v>5</v>
      </c>
      <c r="F30" s="688"/>
      <c r="G30" s="688"/>
    </row>
    <row r="31" spans="1:7" s="251" customFormat="1" ht="50.1" customHeight="1" thickBot="1">
      <c r="A31" s="245"/>
      <c r="B31" s="247"/>
      <c r="C31" s="246"/>
      <c r="D31" s="246"/>
      <c r="E31" s="246"/>
      <c r="F31" s="247"/>
      <c r="G31" s="246"/>
    </row>
    <row r="32" spans="1:7" s="251" customFormat="1" ht="80.099999999999994" customHeight="1">
      <c r="A32" s="681" t="s">
        <v>7</v>
      </c>
      <c r="B32" s="682"/>
      <c r="C32" s="682"/>
      <c r="D32" s="682"/>
      <c r="E32" s="682"/>
      <c r="F32" s="682"/>
      <c r="G32" s="683"/>
    </row>
    <row r="33" spans="1:13" ht="60" customHeight="1" thickBot="1">
      <c r="A33" s="687" t="s">
        <v>297</v>
      </c>
      <c r="B33" s="685"/>
      <c r="C33" s="685"/>
      <c r="D33" s="83"/>
      <c r="E33" s="684" t="s">
        <v>300</v>
      </c>
      <c r="F33" s="685"/>
      <c r="G33" s="686"/>
      <c r="H33" s="235"/>
      <c r="I33" s="235"/>
      <c r="J33" s="235"/>
      <c r="K33" s="235"/>
      <c r="L33" s="235"/>
      <c r="M33" s="235"/>
    </row>
    <row r="34" spans="1:13" ht="50.1" customHeight="1">
      <c r="A34" s="688" t="s">
        <v>4</v>
      </c>
      <c r="B34" s="688"/>
      <c r="C34" s="688"/>
      <c r="D34" s="246"/>
      <c r="E34" s="688" t="s">
        <v>5</v>
      </c>
      <c r="F34" s="688"/>
      <c r="G34" s="688"/>
      <c r="H34" s="235"/>
      <c r="I34" s="235"/>
      <c r="J34" s="235"/>
      <c r="K34" s="235"/>
      <c r="L34" s="235"/>
      <c r="M34" s="235"/>
    </row>
    <row r="35" spans="1:13" ht="35.1" customHeight="1">
      <c r="A35" s="248"/>
      <c r="B35" s="248"/>
      <c r="C35" s="249"/>
      <c r="D35" s="242"/>
      <c r="E35" s="242"/>
      <c r="F35" s="242"/>
      <c r="G35" s="242"/>
      <c r="H35" s="235"/>
      <c r="I35" s="235"/>
      <c r="J35" s="235"/>
      <c r="K35" s="235"/>
      <c r="L35" s="235"/>
      <c r="M35" s="235"/>
    </row>
    <row r="36" spans="1:13" ht="40.15" customHeight="1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</row>
    <row r="37" spans="1:13" ht="40.15" customHeight="1">
      <c r="A37" s="705" t="s">
        <v>8</v>
      </c>
      <c r="B37" s="709"/>
      <c r="C37" s="709"/>
      <c r="D37" s="709"/>
      <c r="E37" s="709"/>
      <c r="F37" s="709"/>
      <c r="G37" s="709"/>
      <c r="H37" s="235"/>
      <c r="I37" s="235"/>
      <c r="J37" s="235"/>
      <c r="K37" s="235"/>
      <c r="L37" s="235"/>
      <c r="M37" s="235"/>
    </row>
    <row r="38" spans="1:13" ht="40.15" customHeight="1" thickBot="1">
      <c r="A38" s="703">
        <v>46171</v>
      </c>
      <c r="B38" s="704"/>
      <c r="C38" s="252"/>
      <c r="D38" s="253"/>
      <c r="E38" s="254"/>
      <c r="F38" s="254"/>
      <c r="G38" s="254"/>
      <c r="H38" s="235"/>
      <c r="I38" s="235"/>
      <c r="J38" s="235"/>
      <c r="K38" s="235"/>
      <c r="L38" s="235"/>
      <c r="M38" s="235"/>
    </row>
    <row r="39" spans="1:13" ht="60" customHeight="1">
      <c r="A39" s="256"/>
      <c r="B39" s="235"/>
      <c r="C39" s="253"/>
      <c r="D39" s="255"/>
      <c r="E39" s="236"/>
      <c r="F39" s="236"/>
      <c r="G39" s="236"/>
      <c r="H39" s="235"/>
      <c r="I39" s="235"/>
      <c r="J39" s="235"/>
      <c r="K39" s="235"/>
      <c r="L39" s="235"/>
      <c r="M39" s="235"/>
    </row>
    <row r="40" spans="1:13" ht="40.15" customHeight="1">
      <c r="A40" s="705" t="s">
        <v>261</v>
      </c>
      <c r="B40" s="705"/>
      <c r="C40" s="705"/>
      <c r="D40" s="705"/>
      <c r="E40" s="705"/>
      <c r="F40" s="705"/>
      <c r="G40" s="705"/>
      <c r="H40" s="235"/>
      <c r="I40" s="235"/>
      <c r="J40" s="235"/>
      <c r="K40" s="235"/>
      <c r="L40" s="235"/>
      <c r="M40" s="235"/>
    </row>
    <row r="41" spans="1:13" ht="40.15" customHeight="1">
      <c r="A41" s="706" t="s">
        <v>9</v>
      </c>
      <c r="B41" s="707"/>
      <c r="C41" s="707"/>
      <c r="D41" s="707"/>
      <c r="E41" s="707"/>
      <c r="F41" s="707"/>
      <c r="G41" s="707"/>
      <c r="H41" s="235"/>
      <c r="I41" s="235"/>
      <c r="J41" s="235"/>
      <c r="K41" s="235"/>
      <c r="L41" s="235"/>
      <c r="M41" s="235"/>
    </row>
    <row r="42" spans="1:13" ht="39.75" customHeight="1">
      <c r="A42" s="708" t="s">
        <v>10</v>
      </c>
      <c r="B42" s="708"/>
      <c r="C42" s="708"/>
      <c r="D42" s="708"/>
      <c r="E42" s="708"/>
      <c r="F42" s="708"/>
      <c r="G42" s="250"/>
      <c r="H42" s="235"/>
      <c r="I42" s="235"/>
      <c r="J42" s="235"/>
      <c r="K42" s="235"/>
      <c r="L42" s="235"/>
      <c r="M42" s="235"/>
    </row>
    <row r="43" spans="1:13" ht="40.15" customHeight="1">
      <c r="A43" s="702"/>
      <c r="B43" s="702"/>
      <c r="C43" s="702"/>
      <c r="D43" s="702"/>
      <c r="E43" s="702"/>
      <c r="F43" s="702"/>
      <c r="G43" s="250"/>
      <c r="H43" s="235"/>
      <c r="I43" s="235"/>
      <c r="J43" s="235"/>
      <c r="K43" s="235"/>
      <c r="L43" s="235"/>
      <c r="M43" s="235"/>
    </row>
    <row r="44" spans="1:13" ht="30" customHeight="1">
      <c r="A44" s="235"/>
      <c r="B44" s="235"/>
      <c r="C44" s="235"/>
      <c r="D44" s="235"/>
      <c r="E44" s="235"/>
      <c r="G44" s="235"/>
      <c r="H44" s="235"/>
      <c r="I44" s="235"/>
      <c r="J44" s="235"/>
      <c r="K44" s="235"/>
      <c r="L44" s="235"/>
      <c r="M44" s="235"/>
    </row>
    <row r="45" spans="1:13" ht="30" customHeight="1">
      <c r="A45" s="257"/>
      <c r="B45" s="257"/>
      <c r="C45" s="257"/>
      <c r="D45" s="258"/>
      <c r="E45" s="235"/>
      <c r="G45" s="235"/>
      <c r="H45" s="235"/>
      <c r="I45" s="235"/>
      <c r="J45" s="235"/>
      <c r="K45" s="235"/>
      <c r="L45" s="235"/>
      <c r="M45" s="235"/>
    </row>
    <row r="46" spans="1:13" ht="30" customHeight="1">
      <c r="A46" s="236"/>
      <c r="B46" s="235"/>
      <c r="C46" s="235"/>
      <c r="D46" s="235"/>
      <c r="E46" s="235"/>
      <c r="G46" s="235"/>
      <c r="H46" s="235"/>
      <c r="I46" s="235"/>
      <c r="J46" s="235"/>
      <c r="K46" s="235"/>
      <c r="L46" s="235"/>
      <c r="M46" s="235"/>
    </row>
    <row r="47" spans="1:13" ht="30" customHeight="1">
      <c r="A47" s="236"/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</row>
    <row r="48" spans="1:13" ht="30" customHeight="1">
      <c r="A48" s="582" t="s">
        <v>260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</row>
    <row r="49" spans="1:13" ht="30" customHeight="1">
      <c r="A49" s="23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</row>
    <row r="50" spans="1:13" ht="30" customHeight="1">
      <c r="A50" s="23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</row>
    <row r="51" spans="1:13" ht="30" customHeight="1">
      <c r="A51" s="236"/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</row>
    <row r="52" spans="1:13" ht="30" customHeight="1">
      <c r="A52" s="236"/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</row>
    <row r="53" spans="1:13" ht="30" customHeight="1">
      <c r="A53" s="235"/>
      <c r="B53" s="235"/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5"/>
    </row>
    <row r="54" spans="1:13" ht="30" customHeight="1">
      <c r="A54" s="235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</row>
    <row r="55" spans="1:13" ht="30" customHeight="1">
      <c r="A55" s="235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</row>
    <row r="56" spans="1:13" ht="30" customHeight="1">
      <c r="A56" s="235"/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</row>
    <row r="57" spans="1:13" ht="30" customHeight="1">
      <c r="A57" s="235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</row>
    <row r="58" spans="1:13" ht="30" customHeight="1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</row>
    <row r="59" spans="1:13" ht="30" customHeight="1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</row>
    <row r="60" spans="1:13" ht="30" customHeight="1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</row>
    <row r="61" spans="1:13" ht="30" customHeight="1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</row>
    <row r="62" spans="1:13" ht="30" customHeight="1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</row>
    <row r="63" spans="1:13" ht="30" customHeight="1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</row>
    <row r="64" spans="1:13" ht="30" customHeight="1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</row>
    <row r="65" s="235" customFormat="1" ht="30" customHeight="1"/>
    <row r="66" s="235" customFormat="1" ht="30" customHeight="1"/>
    <row r="67" s="235" customFormat="1" ht="30" customHeight="1"/>
    <row r="68" s="235" customFormat="1" ht="30" customHeight="1"/>
    <row r="69" s="235" customFormat="1" ht="30" customHeight="1"/>
    <row r="70" s="235" customFormat="1" ht="30" customHeight="1"/>
    <row r="71" s="235" customFormat="1" ht="30" customHeight="1"/>
    <row r="72" s="235" customFormat="1" ht="30" customHeight="1"/>
    <row r="73" s="235" customFormat="1" ht="30" customHeight="1"/>
    <row r="74" s="235" customFormat="1" ht="30" customHeight="1"/>
    <row r="75" s="235" customFormat="1" ht="30" customHeight="1"/>
    <row r="76" s="235" customFormat="1" ht="30" customHeight="1"/>
    <row r="77" s="235" customFormat="1" ht="30" customHeight="1"/>
    <row r="78" s="235" customFormat="1" ht="30" customHeight="1"/>
    <row r="79" s="235" customFormat="1" ht="30" customHeight="1"/>
    <row r="80" s="235" customFormat="1" ht="30" customHeight="1"/>
    <row r="81" spans="1:13" ht="30" customHeight="1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</row>
    <row r="82" spans="1:13" ht="30" customHeight="1"/>
    <row r="83" spans="1:13" ht="30" customHeight="1"/>
    <row r="84" spans="1:13" ht="30" customHeight="1"/>
    <row r="85" spans="1:13" ht="30" customHeight="1"/>
    <row r="86" spans="1:13" ht="30" customHeight="1"/>
    <row r="87" spans="1:13" ht="30" customHeight="1"/>
    <row r="88" spans="1:13" ht="30" customHeight="1"/>
    <row r="89" spans="1:13" ht="30" customHeight="1"/>
    <row r="90" spans="1:13" ht="30" customHeight="1"/>
    <row r="91" spans="1:13" ht="30" customHeight="1"/>
    <row r="92" spans="1:13" ht="30" customHeight="1"/>
    <row r="93" spans="1:13" ht="30" customHeight="1"/>
    <row r="94" spans="1:13" ht="30" customHeight="1"/>
    <row r="95" spans="1:13" ht="30" customHeight="1"/>
    <row r="96" spans="1:13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  <row r="1141" ht="30" customHeight="1"/>
    <row r="1142" ht="30" customHeight="1"/>
    <row r="1143" ht="30" customHeight="1"/>
    <row r="1144" ht="30" customHeight="1"/>
    <row r="1145" ht="30" customHeight="1"/>
    <row r="1146" ht="30" customHeight="1"/>
    <row r="1147" ht="30" customHeight="1"/>
    <row r="1148" ht="30" customHeight="1"/>
    <row r="1149" ht="30" customHeight="1"/>
    <row r="1150" ht="30" customHeight="1"/>
    <row r="1151" ht="30" customHeight="1"/>
    <row r="1152" ht="30" customHeight="1"/>
    <row r="1153" ht="30" customHeight="1"/>
    <row r="1154" ht="30" customHeight="1"/>
    <row r="1155" ht="30" customHeight="1"/>
    <row r="1156" ht="30" customHeight="1"/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  <row r="1607" ht="30" customHeight="1"/>
    <row r="1608" ht="30" customHeight="1"/>
    <row r="1609" ht="30" customHeight="1"/>
    <row r="1610" ht="30" customHeight="1"/>
    <row r="1611" ht="30" customHeight="1"/>
    <row r="1612" ht="30" customHeight="1"/>
    <row r="1613" ht="30" customHeight="1"/>
    <row r="1614" ht="30" customHeight="1"/>
    <row r="1615" ht="30" customHeight="1"/>
    <row r="1616" ht="30" customHeight="1"/>
    <row r="1617" ht="30" customHeight="1"/>
    <row r="1618" ht="30" customHeight="1"/>
    <row r="1619" ht="30" customHeight="1"/>
    <row r="1620" ht="30" customHeight="1"/>
    <row r="1621" ht="30" customHeight="1"/>
    <row r="1622" ht="30" customHeight="1"/>
    <row r="1623" ht="30" customHeight="1"/>
    <row r="1624" ht="30" customHeight="1"/>
    <row r="1625" ht="30" customHeight="1"/>
    <row r="1626" ht="30" customHeight="1"/>
    <row r="1627" ht="30" customHeight="1"/>
    <row r="1628" ht="30" customHeight="1"/>
    <row r="1629" ht="30" customHeight="1"/>
    <row r="1630" ht="30" customHeight="1"/>
    <row r="1631" ht="30" customHeight="1"/>
    <row r="1632" ht="30" customHeight="1"/>
    <row r="1633" ht="30" customHeight="1"/>
    <row r="1634" ht="30" customHeight="1"/>
    <row r="1635" ht="30" customHeight="1"/>
    <row r="1636" ht="30" customHeight="1"/>
    <row r="1637" ht="30" customHeight="1"/>
    <row r="1638" ht="30" customHeight="1"/>
    <row r="1639" ht="30" customHeight="1"/>
    <row r="1640" ht="30" customHeight="1"/>
    <row r="1641" ht="30" customHeight="1"/>
    <row r="1642" ht="30" customHeight="1"/>
    <row r="1643" ht="30" customHeight="1"/>
    <row r="1644" ht="30" customHeight="1"/>
    <row r="1645" ht="30" customHeight="1"/>
    <row r="1646" ht="30" customHeight="1"/>
    <row r="1647" ht="30" customHeight="1"/>
    <row r="1648" ht="30" customHeight="1"/>
    <row r="1649" ht="30" customHeight="1"/>
    <row r="1650" ht="30" customHeight="1"/>
    <row r="1651" ht="30" customHeight="1"/>
    <row r="1652" ht="30" customHeight="1"/>
    <row r="1653" ht="30" customHeight="1"/>
    <row r="1654" ht="30" customHeight="1"/>
    <row r="1655" ht="30" customHeight="1"/>
    <row r="1656" ht="30" customHeight="1"/>
    <row r="1657" ht="30" customHeight="1"/>
    <row r="1658" ht="30" customHeight="1"/>
    <row r="1659" ht="30" customHeight="1"/>
    <row r="1660" ht="30" customHeight="1"/>
    <row r="1661" ht="30" customHeight="1"/>
    <row r="1662" ht="30" customHeight="1"/>
    <row r="1663" ht="30" customHeight="1"/>
    <row r="1664" ht="30" customHeight="1"/>
    <row r="1665" ht="30" customHeight="1"/>
    <row r="1666" ht="30" customHeight="1"/>
    <row r="1667" ht="30" customHeight="1"/>
    <row r="1668" ht="30" customHeight="1"/>
    <row r="1669" ht="30" customHeight="1"/>
    <row r="1670" ht="30" customHeight="1"/>
    <row r="1671" ht="30" customHeight="1"/>
    <row r="1672" ht="30" customHeight="1"/>
    <row r="1673" ht="30" customHeight="1"/>
    <row r="1674" ht="30" customHeight="1"/>
    <row r="1675" ht="30" customHeight="1"/>
    <row r="1676" ht="30" customHeight="1"/>
    <row r="1677" ht="30" customHeight="1"/>
    <row r="1678" ht="30" customHeight="1"/>
    <row r="1679" ht="30" customHeight="1"/>
    <row r="1680" ht="30" customHeight="1"/>
    <row r="1681" ht="30" customHeight="1"/>
    <row r="1682" ht="30" customHeight="1"/>
    <row r="1683" ht="30" customHeight="1"/>
    <row r="1684" ht="30" customHeight="1"/>
    <row r="1685" ht="30" customHeight="1"/>
    <row r="1686" ht="30" customHeight="1"/>
    <row r="1687" ht="30" customHeight="1"/>
    <row r="1688" ht="30" customHeight="1"/>
    <row r="1689" ht="30" customHeight="1"/>
    <row r="1690" ht="30" customHeight="1"/>
    <row r="1691" ht="30" customHeight="1"/>
    <row r="1692" ht="30" customHeight="1"/>
    <row r="1693" ht="30" customHeight="1"/>
    <row r="1694" ht="30" customHeight="1"/>
    <row r="1695" ht="30" customHeight="1"/>
    <row r="1696" ht="30" customHeight="1"/>
    <row r="1697" ht="30" customHeight="1"/>
    <row r="1698" ht="30" customHeight="1"/>
    <row r="1699" ht="30" customHeight="1"/>
    <row r="1700" ht="30" customHeight="1"/>
    <row r="1701" ht="30" customHeight="1"/>
    <row r="1702" ht="30" customHeight="1"/>
    <row r="1703" ht="30" customHeight="1"/>
    <row r="1704" ht="30" customHeight="1"/>
    <row r="1705" ht="30" customHeight="1"/>
    <row r="1706" ht="30" customHeight="1"/>
    <row r="1707" ht="30" customHeight="1"/>
    <row r="1708" ht="30" customHeight="1"/>
    <row r="1709" ht="30" customHeight="1"/>
    <row r="1710" ht="30" customHeight="1"/>
    <row r="1711" ht="30" customHeight="1"/>
    <row r="1712" ht="30" customHeight="1"/>
    <row r="1713" ht="30" customHeight="1"/>
    <row r="1714" ht="30" customHeight="1"/>
    <row r="1715" ht="30" customHeight="1"/>
    <row r="1716" ht="30" customHeight="1"/>
    <row r="1717" ht="30" customHeight="1"/>
    <row r="1718" ht="30" customHeight="1"/>
    <row r="1719" ht="30" customHeight="1"/>
    <row r="1720" ht="30" customHeight="1"/>
    <row r="1721" ht="30" customHeight="1"/>
    <row r="1722" ht="30" customHeight="1"/>
    <row r="1723" ht="30" customHeight="1"/>
    <row r="1724" ht="30" customHeight="1"/>
    <row r="1725" ht="30" customHeight="1"/>
    <row r="1726" ht="30" customHeight="1"/>
    <row r="1727" ht="30" customHeight="1"/>
    <row r="1728" ht="30" customHeight="1"/>
    <row r="1729" ht="30" customHeight="1"/>
    <row r="1730" ht="30" customHeight="1"/>
    <row r="1731" ht="30" customHeight="1"/>
    <row r="1732" ht="30" customHeight="1"/>
    <row r="1733" ht="30" customHeight="1"/>
    <row r="1734" ht="30" customHeight="1"/>
    <row r="1735" ht="30" customHeight="1"/>
    <row r="1736" ht="30" customHeight="1"/>
    <row r="1737" ht="30" customHeight="1"/>
    <row r="1738" ht="30" customHeight="1"/>
    <row r="1739" ht="30" customHeight="1"/>
    <row r="1740" ht="30" customHeight="1"/>
    <row r="1741" ht="30" customHeight="1"/>
    <row r="1742" ht="30" customHeight="1"/>
    <row r="1743" ht="30" customHeight="1"/>
    <row r="1744" ht="30" customHeight="1"/>
    <row r="1745" ht="30" customHeight="1"/>
    <row r="1746" ht="30" customHeight="1"/>
    <row r="1747" ht="30" customHeight="1"/>
    <row r="1748" ht="30" customHeight="1"/>
    <row r="1749" ht="30" customHeight="1"/>
    <row r="1750" ht="30" customHeight="1"/>
    <row r="1751" ht="30" customHeight="1"/>
    <row r="1752" ht="30" customHeight="1"/>
    <row r="1753" ht="30" customHeight="1"/>
    <row r="1754" ht="30" customHeight="1"/>
    <row r="1755" ht="30" customHeight="1"/>
    <row r="1756" ht="30" customHeight="1"/>
    <row r="1757" ht="30" customHeight="1"/>
    <row r="1758" ht="30" customHeight="1"/>
    <row r="1759" ht="30" customHeight="1"/>
    <row r="1760" ht="30" customHeight="1"/>
    <row r="1761" ht="30" customHeight="1"/>
    <row r="1762" ht="30" customHeight="1"/>
    <row r="1763" ht="30" customHeight="1"/>
    <row r="1764" ht="30" customHeight="1"/>
    <row r="1765" ht="30" customHeight="1"/>
    <row r="1766" ht="30" customHeight="1"/>
    <row r="1767" ht="30" customHeight="1"/>
    <row r="1768" ht="30" customHeight="1"/>
    <row r="1769" ht="30" customHeight="1"/>
    <row r="1770" ht="30" customHeight="1"/>
    <row r="1771" ht="30" customHeight="1"/>
    <row r="1772" ht="30" customHeight="1"/>
    <row r="1773" ht="30" customHeight="1"/>
    <row r="1774" ht="30" customHeight="1"/>
    <row r="1775" ht="30" customHeight="1"/>
    <row r="1776" ht="30" customHeight="1"/>
    <row r="1777" ht="30" customHeight="1"/>
    <row r="1778" ht="30" customHeight="1"/>
    <row r="1779" ht="30" customHeight="1"/>
    <row r="1780" ht="30" customHeight="1"/>
    <row r="1781" ht="30" customHeight="1"/>
    <row r="1782" ht="30" customHeight="1"/>
    <row r="1783" ht="30" customHeight="1"/>
    <row r="1784" ht="30" customHeight="1"/>
    <row r="1785" ht="30" customHeight="1"/>
    <row r="1786" ht="30" customHeight="1"/>
    <row r="1787" ht="30" customHeight="1"/>
    <row r="1788" ht="30" customHeight="1"/>
    <row r="1789" ht="30" customHeight="1"/>
    <row r="1790" ht="30" customHeight="1"/>
    <row r="1791" ht="30" customHeight="1"/>
    <row r="1792" ht="30" customHeight="1"/>
    <row r="1793" ht="30" customHeight="1"/>
    <row r="1794" ht="30" customHeight="1"/>
    <row r="1795" ht="30" customHeight="1"/>
    <row r="1796" ht="30" customHeight="1"/>
    <row r="1797" ht="30" customHeight="1"/>
    <row r="1798" ht="30" customHeight="1"/>
    <row r="1799" ht="30" customHeight="1"/>
    <row r="1800" ht="30" customHeight="1"/>
    <row r="1801" ht="30" customHeight="1"/>
    <row r="1802" ht="30" customHeight="1"/>
    <row r="1803" ht="30" customHeight="1"/>
    <row r="1804" ht="30" customHeight="1"/>
    <row r="1805" ht="30" customHeight="1"/>
    <row r="1806" ht="30" customHeight="1"/>
    <row r="1807" ht="30" customHeight="1"/>
    <row r="1808" ht="30" customHeight="1"/>
    <row r="1809" ht="30" customHeight="1"/>
    <row r="1810" ht="30" customHeight="1"/>
    <row r="1811" ht="30" customHeight="1"/>
    <row r="1812" ht="30" customHeight="1"/>
    <row r="1813" ht="30" customHeight="1"/>
    <row r="1814" ht="30" customHeight="1"/>
    <row r="1815" ht="30" customHeight="1"/>
    <row r="1816" ht="30" customHeight="1"/>
    <row r="1817" ht="30" customHeight="1"/>
    <row r="1818" ht="30" customHeight="1"/>
    <row r="1819" ht="30" customHeight="1"/>
    <row r="1820" ht="30" customHeight="1"/>
    <row r="1821" ht="30" customHeight="1"/>
    <row r="1822" ht="30" customHeight="1"/>
    <row r="1823" ht="30" customHeight="1"/>
    <row r="1824" ht="30" customHeight="1"/>
    <row r="1825" ht="30" customHeight="1"/>
    <row r="1826" ht="30" customHeight="1"/>
    <row r="1827" ht="30" customHeight="1"/>
    <row r="1828" ht="30" customHeight="1"/>
    <row r="1829" ht="30" customHeight="1"/>
    <row r="1830" ht="30" customHeight="1"/>
    <row r="1831" ht="30" customHeight="1"/>
    <row r="1832" ht="30" customHeight="1"/>
    <row r="1833" ht="30" customHeight="1"/>
    <row r="1834" ht="30" customHeight="1"/>
    <row r="1835" ht="30" customHeight="1"/>
    <row r="1836" ht="30" customHeight="1"/>
    <row r="1837" ht="30" customHeight="1"/>
    <row r="1838" ht="30" customHeight="1"/>
    <row r="1839" ht="30" customHeight="1"/>
    <row r="1840" ht="30" customHeight="1"/>
    <row r="1841" ht="30" customHeight="1"/>
    <row r="1842" ht="30" customHeight="1"/>
    <row r="1843" ht="30" customHeight="1"/>
    <row r="1844" ht="30" customHeight="1"/>
    <row r="1845" ht="30" customHeight="1"/>
    <row r="1846" ht="30" customHeight="1"/>
    <row r="1847" ht="30" customHeight="1"/>
    <row r="1848" ht="30" customHeight="1"/>
    <row r="1849" ht="30" customHeight="1"/>
    <row r="1850" ht="30" customHeight="1"/>
    <row r="1851" ht="30" customHeight="1"/>
    <row r="1852" ht="30" customHeight="1"/>
    <row r="1853" ht="30" customHeight="1"/>
    <row r="1854" ht="30" customHeight="1"/>
    <row r="1855" ht="30" customHeight="1"/>
    <row r="1856" ht="30" customHeight="1"/>
    <row r="1857" ht="30" customHeight="1"/>
    <row r="1858" ht="30" customHeight="1"/>
    <row r="1859" ht="30" customHeight="1"/>
    <row r="1860" ht="30" customHeight="1"/>
    <row r="1861" ht="30" customHeight="1"/>
    <row r="1862" ht="30" customHeight="1"/>
    <row r="1863" ht="30" customHeight="1"/>
    <row r="1864" ht="30" customHeight="1"/>
    <row r="1865" ht="30" customHeight="1"/>
    <row r="1866" ht="30" customHeight="1"/>
    <row r="1867" ht="30" customHeight="1"/>
    <row r="1868" ht="30" customHeight="1"/>
    <row r="1869" ht="30" customHeight="1"/>
    <row r="1870" ht="30" customHeight="1"/>
    <row r="1871" ht="30" customHeight="1"/>
    <row r="1872" ht="30" customHeight="1"/>
    <row r="1873" ht="30" customHeight="1"/>
    <row r="1874" ht="30" customHeight="1"/>
    <row r="1875" ht="30" customHeight="1"/>
    <row r="1876" ht="30" customHeight="1"/>
    <row r="1877" ht="30" customHeight="1"/>
    <row r="1878" ht="30" customHeight="1"/>
    <row r="1879" ht="30" customHeight="1"/>
    <row r="1880" ht="30" customHeight="1"/>
    <row r="1881" ht="30" customHeight="1"/>
    <row r="1882" ht="30" customHeight="1"/>
    <row r="1883" ht="30" customHeight="1"/>
    <row r="1884" ht="30" customHeight="1"/>
    <row r="1885" ht="30" customHeight="1"/>
    <row r="1886" ht="30" customHeight="1"/>
    <row r="1887" ht="30" customHeight="1"/>
    <row r="1888" ht="30" customHeight="1"/>
    <row r="1889" ht="30" customHeight="1"/>
    <row r="1890" ht="30" customHeight="1"/>
    <row r="1891" ht="30" customHeight="1"/>
    <row r="1892" ht="30" customHeight="1"/>
    <row r="1893" ht="30" customHeight="1"/>
    <row r="1894" ht="30" customHeight="1"/>
    <row r="1895" ht="30" customHeight="1"/>
    <row r="1896" ht="30" customHeight="1"/>
    <row r="1897" ht="30" customHeight="1"/>
    <row r="1898" ht="30" customHeight="1"/>
    <row r="1899" ht="30" customHeight="1"/>
    <row r="1900" ht="30" customHeight="1"/>
    <row r="1901" ht="30" customHeight="1"/>
    <row r="1902" ht="30" customHeight="1"/>
    <row r="1903" ht="30" customHeight="1"/>
    <row r="1904" ht="30" customHeight="1"/>
    <row r="1905" ht="30" customHeight="1"/>
    <row r="1906" ht="30" customHeight="1"/>
    <row r="1907" ht="30" customHeight="1"/>
    <row r="1908" ht="30" customHeight="1"/>
    <row r="1909" ht="30" customHeight="1"/>
    <row r="1910" ht="30" customHeight="1"/>
    <row r="1911" ht="30" customHeight="1"/>
    <row r="1912" ht="30" customHeight="1"/>
    <row r="1913" ht="30" customHeight="1"/>
    <row r="1914" ht="30" customHeight="1"/>
    <row r="1915" ht="30" customHeight="1"/>
    <row r="1916" ht="30" customHeight="1"/>
    <row r="1917" ht="30" customHeight="1"/>
    <row r="1918" ht="30" customHeight="1"/>
    <row r="1919" ht="30" customHeight="1"/>
    <row r="1920" ht="30" customHeight="1"/>
    <row r="1921" ht="30" customHeight="1"/>
    <row r="1922" ht="30" customHeight="1"/>
    <row r="1923" ht="30" customHeight="1"/>
    <row r="1924" ht="30" customHeight="1"/>
    <row r="1925" ht="30" customHeight="1"/>
    <row r="1926" ht="30" customHeight="1"/>
    <row r="1927" ht="30" customHeight="1"/>
    <row r="1928" ht="30" customHeight="1"/>
    <row r="1929" ht="30" customHeight="1"/>
    <row r="1930" ht="30" customHeight="1"/>
    <row r="1931" ht="30" customHeight="1"/>
    <row r="1932" ht="30" customHeight="1"/>
    <row r="1933" ht="30" customHeight="1"/>
    <row r="1934" ht="30" customHeight="1"/>
    <row r="1935" ht="30" customHeight="1"/>
    <row r="1936" ht="30" customHeight="1"/>
    <row r="1937" ht="30" customHeight="1"/>
    <row r="1938" ht="30" customHeight="1"/>
    <row r="1939" ht="30" customHeight="1"/>
    <row r="1940" ht="30" customHeight="1"/>
    <row r="1941" ht="30" customHeight="1"/>
    <row r="1942" ht="30" customHeight="1"/>
    <row r="1943" ht="30" customHeight="1"/>
    <row r="1944" ht="30" customHeight="1"/>
    <row r="1945" ht="30" customHeight="1"/>
    <row r="1946" ht="30" customHeight="1"/>
    <row r="1947" ht="30" customHeight="1"/>
    <row r="1948" ht="30" customHeight="1"/>
    <row r="1949" ht="30" customHeight="1"/>
    <row r="1950" ht="30" customHeight="1"/>
    <row r="1951" ht="30" customHeight="1"/>
    <row r="1952" ht="30" customHeight="1"/>
    <row r="1953" ht="30" customHeight="1"/>
    <row r="1954" ht="30" customHeight="1"/>
    <row r="1955" ht="30" customHeight="1"/>
    <row r="1956" ht="30" customHeight="1"/>
    <row r="1957" ht="30" customHeight="1"/>
    <row r="1958" ht="30" customHeight="1"/>
    <row r="1959" ht="30" customHeight="1"/>
    <row r="1960" ht="30" customHeight="1"/>
    <row r="1961" ht="30" customHeight="1"/>
    <row r="1962" ht="30" customHeight="1"/>
    <row r="1963" ht="30" customHeight="1"/>
    <row r="1964" ht="30" customHeight="1"/>
    <row r="1965" ht="30" customHeight="1"/>
    <row r="1966" ht="30" customHeight="1"/>
    <row r="1967" ht="30" customHeight="1"/>
    <row r="1968" ht="30" customHeight="1"/>
    <row r="1969" ht="30" customHeight="1"/>
    <row r="1970" ht="30" customHeight="1"/>
    <row r="1971" ht="30" customHeight="1"/>
    <row r="1972" ht="30" customHeight="1"/>
    <row r="1973" ht="30" customHeight="1"/>
    <row r="1974" ht="30" customHeight="1"/>
    <row r="1975" ht="30" customHeight="1"/>
    <row r="1976" ht="30" customHeight="1"/>
    <row r="1977" ht="30" customHeight="1"/>
    <row r="1978" ht="30" customHeight="1"/>
    <row r="1979" ht="30" customHeight="1"/>
    <row r="1980" ht="30" customHeight="1"/>
    <row r="1981" ht="30" customHeight="1"/>
    <row r="1982" ht="30" customHeight="1"/>
    <row r="1983" ht="30" customHeight="1"/>
    <row r="1984" ht="30" customHeight="1"/>
    <row r="1985" ht="30" customHeight="1"/>
    <row r="1986" ht="30" customHeight="1"/>
    <row r="1987" ht="30" customHeight="1"/>
    <row r="1988" ht="30" customHeight="1"/>
    <row r="1989" ht="30" customHeight="1"/>
    <row r="1990" ht="30" customHeight="1"/>
    <row r="1991" ht="30" customHeight="1"/>
    <row r="1992" ht="30" customHeight="1"/>
    <row r="1993" ht="30" customHeight="1"/>
    <row r="1994" ht="30" customHeight="1"/>
    <row r="1995" ht="30" customHeight="1"/>
    <row r="1996" ht="30" customHeight="1"/>
    <row r="1997" ht="30" customHeight="1"/>
    <row r="1998" ht="30" customHeight="1"/>
    <row r="1999" ht="30" customHeight="1"/>
    <row r="2000" ht="30" customHeight="1"/>
    <row r="2001" ht="30" customHeight="1"/>
    <row r="2002" ht="30" customHeight="1"/>
    <row r="2003" ht="30" customHeight="1"/>
    <row r="2004" ht="30" customHeight="1"/>
    <row r="2005" ht="30" customHeight="1"/>
    <row r="2006" ht="30" customHeight="1"/>
    <row r="2007" ht="30" customHeight="1"/>
    <row r="2008" ht="30" customHeight="1"/>
    <row r="2009" ht="30" customHeight="1"/>
    <row r="2010" ht="30" customHeight="1"/>
    <row r="2011" ht="30" customHeight="1"/>
    <row r="2012" ht="30" customHeight="1"/>
    <row r="2013" ht="30" customHeight="1"/>
    <row r="2014" ht="30" customHeight="1"/>
    <row r="2015" ht="30" customHeight="1"/>
    <row r="2016" ht="30" customHeight="1"/>
    <row r="2017" ht="30" customHeight="1"/>
    <row r="2018" ht="30" customHeight="1"/>
    <row r="2019" ht="30" customHeight="1"/>
    <row r="2020" ht="30" customHeight="1"/>
    <row r="2021" ht="30" customHeight="1"/>
    <row r="2022" ht="30" customHeight="1"/>
    <row r="2023" ht="30" customHeight="1"/>
    <row r="2024" ht="30" customHeight="1"/>
    <row r="2025" ht="30" customHeight="1"/>
    <row r="2026" ht="30" customHeight="1"/>
    <row r="2027" ht="30" customHeight="1"/>
    <row r="2028" ht="30" customHeight="1"/>
    <row r="2029" ht="30" customHeight="1"/>
    <row r="2030" ht="30" customHeight="1"/>
    <row r="2031" ht="30" customHeight="1"/>
    <row r="2032" ht="30" customHeight="1"/>
    <row r="2033" ht="30" customHeight="1"/>
    <row r="2034" ht="30" customHeight="1"/>
    <row r="2035" ht="30" customHeight="1"/>
    <row r="2036" ht="30" customHeight="1"/>
    <row r="2037" ht="30" customHeight="1"/>
    <row r="2038" ht="30" customHeight="1"/>
    <row r="2039" ht="30" customHeight="1"/>
    <row r="2040" ht="30" customHeight="1"/>
    <row r="2041" ht="30" customHeight="1"/>
    <row r="2042" ht="30" customHeight="1"/>
    <row r="2043" ht="30" customHeight="1"/>
    <row r="2044" ht="30" customHeight="1"/>
    <row r="2045" ht="30" customHeight="1"/>
    <row r="2046" ht="30" customHeight="1"/>
    <row r="2047" ht="30" customHeight="1"/>
    <row r="2048" ht="30" customHeight="1"/>
    <row r="2049" ht="30" customHeight="1"/>
    <row r="2050" ht="30" customHeight="1"/>
    <row r="2051" ht="30" customHeight="1"/>
    <row r="2052" ht="30" customHeight="1"/>
    <row r="2053" ht="30" customHeight="1"/>
    <row r="2054" ht="30" customHeight="1"/>
    <row r="2055" ht="30" customHeight="1"/>
    <row r="2056" ht="30" customHeight="1"/>
    <row r="2057" ht="30" customHeight="1"/>
    <row r="2058" ht="30" customHeight="1"/>
    <row r="2059" ht="30" customHeight="1"/>
    <row r="2060" ht="30" customHeight="1"/>
    <row r="2061" ht="30" customHeight="1"/>
    <row r="2062" ht="30" customHeight="1"/>
    <row r="2063" ht="30" customHeight="1"/>
    <row r="2064" ht="30" customHeight="1"/>
    <row r="2065" ht="30" customHeight="1"/>
    <row r="2066" ht="30" customHeight="1"/>
    <row r="2067" ht="30" customHeight="1"/>
    <row r="2068" ht="30" customHeight="1"/>
    <row r="2069" ht="30" customHeight="1"/>
    <row r="2070" ht="30" customHeight="1"/>
    <row r="2071" ht="30" customHeight="1"/>
    <row r="2072" ht="30" customHeight="1"/>
    <row r="2073" ht="30" customHeight="1"/>
    <row r="2074" ht="30" customHeight="1"/>
    <row r="2075" ht="30" customHeight="1"/>
    <row r="2076" ht="30" customHeight="1"/>
    <row r="2077" ht="30" customHeight="1"/>
    <row r="2078" ht="30" customHeight="1"/>
    <row r="2079" ht="30" customHeight="1"/>
    <row r="2080" ht="30" customHeight="1"/>
    <row r="2081" ht="30" customHeight="1"/>
    <row r="2082" ht="30" customHeight="1"/>
    <row r="2083" ht="30" customHeight="1"/>
    <row r="2084" ht="30" customHeight="1"/>
    <row r="2085" ht="30" customHeight="1"/>
    <row r="2086" ht="30" customHeight="1"/>
    <row r="2087" ht="30" customHeight="1"/>
    <row r="2088" ht="30" customHeight="1"/>
    <row r="2089" ht="30" customHeight="1"/>
    <row r="2090" ht="30" customHeight="1"/>
    <row r="2091" ht="30" customHeight="1"/>
    <row r="2092" ht="30" customHeight="1"/>
    <row r="2093" ht="30" customHeight="1"/>
    <row r="2094" ht="30" customHeight="1"/>
    <row r="2095" ht="30" customHeight="1"/>
    <row r="2096" ht="30" customHeight="1"/>
    <row r="2097" ht="30" customHeight="1"/>
    <row r="2098" ht="30" customHeight="1"/>
    <row r="2099" ht="30" customHeight="1"/>
    <row r="2100" ht="30" customHeight="1"/>
    <row r="2101" ht="30" customHeight="1"/>
    <row r="2102" ht="30" customHeight="1"/>
    <row r="2103" ht="30" customHeight="1"/>
    <row r="2104" ht="30" customHeight="1"/>
    <row r="2105" ht="30" customHeight="1"/>
    <row r="2106" ht="30" customHeight="1"/>
    <row r="2107" ht="30" customHeight="1"/>
    <row r="2108" ht="30" customHeight="1"/>
    <row r="2109" ht="30" customHeight="1"/>
    <row r="2110" ht="30" customHeight="1"/>
    <row r="2111" ht="30" customHeight="1"/>
    <row r="2112" ht="30" customHeight="1"/>
    <row r="2113" ht="30" customHeight="1"/>
    <row r="2114" ht="30" customHeight="1"/>
    <row r="2115" ht="30" customHeight="1"/>
    <row r="2116" ht="30" customHeight="1"/>
    <row r="2117" ht="30" customHeight="1"/>
    <row r="2118" ht="30" customHeight="1"/>
    <row r="2119" ht="30" customHeight="1"/>
    <row r="2120" ht="30" customHeight="1"/>
    <row r="2121" ht="30" customHeight="1"/>
    <row r="2122" ht="30" customHeight="1"/>
    <row r="2123" ht="30" customHeight="1"/>
    <row r="2124" ht="30" customHeight="1"/>
    <row r="2125" ht="30" customHeight="1"/>
    <row r="2126" ht="30" customHeight="1"/>
    <row r="2127" ht="30" customHeight="1"/>
    <row r="2128" ht="30" customHeight="1"/>
    <row r="2129" ht="30" customHeight="1"/>
    <row r="2130" ht="30" customHeight="1"/>
    <row r="2131" ht="30" customHeight="1"/>
    <row r="2132" ht="30" customHeight="1"/>
    <row r="2133" ht="30" customHeight="1"/>
    <row r="2134" ht="30" customHeight="1"/>
    <row r="2135" ht="30" customHeight="1"/>
    <row r="2136" ht="30" customHeight="1"/>
    <row r="2137" ht="30" customHeight="1"/>
    <row r="2138" ht="30" customHeight="1"/>
    <row r="2139" ht="30" customHeight="1"/>
    <row r="2140" ht="30" customHeight="1"/>
    <row r="2141" ht="30" customHeight="1"/>
    <row r="2142" ht="30" customHeight="1"/>
    <row r="2143" ht="30" customHeight="1"/>
    <row r="2144" ht="30" customHeight="1"/>
    <row r="2145" ht="30" customHeight="1"/>
    <row r="2146" ht="30" customHeight="1"/>
    <row r="2147" ht="30" customHeight="1"/>
    <row r="2148" ht="30" customHeight="1"/>
    <row r="2149" ht="30" customHeight="1"/>
    <row r="2150" ht="30" customHeight="1"/>
    <row r="2151" ht="30" customHeight="1"/>
    <row r="2152" ht="30" customHeight="1"/>
    <row r="2153" ht="30" customHeight="1"/>
    <row r="2154" ht="30" customHeight="1"/>
    <row r="2155" ht="30" customHeight="1"/>
    <row r="2156" ht="30" customHeight="1"/>
    <row r="2157" ht="30" customHeight="1"/>
    <row r="2158" ht="30" customHeight="1"/>
    <row r="2159" ht="30" customHeight="1"/>
    <row r="2160" ht="30" customHeight="1"/>
    <row r="2161" ht="30" customHeight="1"/>
    <row r="2162" ht="30" customHeight="1"/>
    <row r="2163" ht="30" customHeight="1"/>
    <row r="2164" ht="30" customHeight="1"/>
    <row r="2165" ht="30" customHeight="1"/>
    <row r="2166" ht="30" customHeight="1"/>
    <row r="2167" ht="30" customHeight="1"/>
    <row r="2168" ht="30" customHeight="1"/>
    <row r="2169" ht="30" customHeight="1"/>
    <row r="2170" ht="30" customHeight="1"/>
    <row r="2171" ht="30" customHeight="1"/>
    <row r="2172" ht="30" customHeight="1"/>
    <row r="2173" ht="30" customHeight="1"/>
    <row r="2174" ht="30" customHeight="1"/>
    <row r="2175" ht="30" customHeight="1"/>
    <row r="2176" ht="30" customHeight="1"/>
    <row r="2177" ht="30" customHeight="1"/>
    <row r="2178" ht="30" customHeight="1"/>
    <row r="2179" ht="30" customHeight="1"/>
    <row r="2180" ht="30" customHeight="1"/>
    <row r="2181" ht="30" customHeight="1"/>
    <row r="2182" ht="30" customHeight="1"/>
    <row r="2183" ht="30" customHeight="1"/>
    <row r="2184" ht="30" customHeight="1"/>
    <row r="2185" ht="30" customHeight="1"/>
    <row r="2186" ht="30" customHeight="1"/>
    <row r="2187" ht="30" customHeight="1"/>
    <row r="2188" ht="30" customHeight="1"/>
    <row r="2189" ht="30" customHeight="1"/>
    <row r="2190" ht="30" customHeight="1"/>
    <row r="2191" ht="30" customHeight="1"/>
    <row r="2192" ht="30" customHeight="1"/>
    <row r="2193" ht="30" customHeight="1"/>
    <row r="2194" ht="30" customHeight="1"/>
    <row r="2195" ht="30" customHeight="1"/>
    <row r="2196" ht="30" customHeight="1"/>
    <row r="2197" ht="30" customHeight="1"/>
    <row r="2198" ht="30" customHeight="1"/>
    <row r="2199" ht="30" customHeight="1"/>
    <row r="2200" ht="30" customHeight="1"/>
    <row r="2201" ht="30" customHeight="1"/>
    <row r="2202" ht="30" customHeight="1"/>
    <row r="2203" ht="30" customHeight="1"/>
    <row r="2204" ht="30" customHeight="1"/>
    <row r="2205" ht="30" customHeight="1"/>
    <row r="2206" ht="30" customHeight="1"/>
    <row r="2207" ht="30" customHeight="1"/>
    <row r="2208" ht="30" customHeight="1"/>
    <row r="2209" ht="30" customHeight="1"/>
    <row r="2210" ht="30" customHeight="1"/>
    <row r="2211" ht="30" customHeight="1"/>
    <row r="2212" ht="30" customHeight="1"/>
    <row r="2213" ht="30" customHeight="1"/>
    <row r="2214" ht="30" customHeight="1"/>
    <row r="2215" ht="30" customHeight="1"/>
    <row r="2216" ht="30" customHeight="1"/>
    <row r="2217" ht="30" customHeight="1"/>
    <row r="2218" ht="30" customHeight="1"/>
    <row r="2219" ht="30" customHeight="1"/>
    <row r="2220" ht="30" customHeight="1"/>
    <row r="2221" ht="30" customHeight="1"/>
    <row r="2222" ht="30" customHeight="1"/>
    <row r="2223" ht="30" customHeight="1"/>
    <row r="2224" ht="30" customHeight="1"/>
    <row r="2225" ht="30" customHeight="1"/>
    <row r="2226" ht="30" customHeight="1"/>
    <row r="2227" ht="30" customHeight="1"/>
    <row r="2228" ht="30" customHeight="1"/>
    <row r="2229" ht="30" customHeight="1"/>
    <row r="2230" ht="30" customHeight="1"/>
    <row r="2231" ht="30" customHeight="1"/>
    <row r="2232" ht="30" customHeight="1"/>
    <row r="2233" ht="30" customHeight="1"/>
    <row r="2234" ht="30" customHeight="1"/>
    <row r="2235" ht="30" customHeight="1"/>
    <row r="2236" ht="30" customHeight="1"/>
    <row r="2237" ht="30" customHeight="1"/>
    <row r="2238" ht="30" customHeight="1"/>
    <row r="2239" ht="30" customHeight="1"/>
    <row r="2240" ht="30" customHeight="1"/>
    <row r="2241" ht="30" customHeight="1"/>
    <row r="2242" ht="30" customHeight="1"/>
    <row r="2243" ht="30" customHeight="1"/>
    <row r="2244" ht="30" customHeight="1"/>
    <row r="2245" ht="30" customHeight="1"/>
    <row r="2246" ht="30" customHeight="1"/>
    <row r="2247" ht="30" customHeight="1"/>
    <row r="2248" ht="30" customHeight="1"/>
    <row r="2249" ht="30" customHeight="1"/>
    <row r="2250" ht="30" customHeight="1"/>
    <row r="2251" ht="30" customHeight="1"/>
    <row r="2252" ht="30" customHeight="1"/>
    <row r="2253" ht="30" customHeight="1"/>
    <row r="2254" ht="30" customHeight="1"/>
    <row r="2255" ht="30" customHeight="1"/>
    <row r="2256" ht="30" customHeight="1"/>
    <row r="2257" ht="30" customHeight="1"/>
    <row r="2258" ht="30" customHeight="1"/>
    <row r="2259" ht="30" customHeight="1"/>
    <row r="2260" ht="30" customHeight="1"/>
    <row r="2261" ht="30" customHeight="1"/>
    <row r="2262" ht="30" customHeight="1"/>
    <row r="2263" ht="30" customHeight="1"/>
    <row r="2264" ht="30" customHeight="1"/>
    <row r="2265" ht="30" customHeight="1"/>
    <row r="2266" ht="30" customHeight="1"/>
    <row r="2267" ht="30" customHeight="1"/>
    <row r="2268" ht="30" customHeight="1"/>
    <row r="2269" ht="30" customHeight="1"/>
    <row r="2270" ht="30" customHeight="1"/>
    <row r="2271" ht="30" customHeight="1"/>
    <row r="2272" ht="30" customHeight="1"/>
    <row r="2273" ht="30" customHeight="1"/>
    <row r="2274" ht="30" customHeight="1"/>
    <row r="2275" ht="30" customHeight="1"/>
    <row r="2276" ht="30" customHeight="1"/>
    <row r="2277" ht="30" customHeight="1"/>
    <row r="2278" ht="30" customHeight="1"/>
    <row r="2279" ht="30" customHeight="1"/>
    <row r="2280" ht="30" customHeight="1"/>
    <row r="2281" ht="30" customHeight="1"/>
    <row r="2282" ht="30" customHeight="1"/>
    <row r="2283" ht="30" customHeight="1"/>
    <row r="2284" ht="30" customHeight="1"/>
    <row r="2285" ht="30" customHeight="1"/>
    <row r="2286" ht="30" customHeight="1"/>
    <row r="2287" ht="30" customHeight="1"/>
    <row r="2288" ht="30" customHeight="1"/>
    <row r="2289" ht="30" customHeight="1"/>
    <row r="2290" ht="30" customHeight="1"/>
    <row r="2291" ht="30" customHeight="1"/>
    <row r="2292" ht="30" customHeight="1"/>
    <row r="2293" ht="30" customHeight="1"/>
    <row r="2294" ht="30" customHeight="1"/>
    <row r="2295" ht="30" customHeight="1"/>
    <row r="2296" ht="30" customHeight="1"/>
    <row r="2297" ht="30" customHeight="1"/>
    <row r="2298" ht="30" customHeight="1"/>
    <row r="2299" ht="30" customHeight="1"/>
    <row r="2300" ht="30" customHeight="1"/>
    <row r="2301" ht="30" customHeight="1"/>
    <row r="2302" ht="30" customHeight="1"/>
    <row r="2303" ht="30" customHeight="1"/>
    <row r="2304" ht="30" customHeight="1"/>
    <row r="2305" ht="30" customHeight="1"/>
    <row r="2306" ht="30" customHeight="1"/>
    <row r="2307" ht="30" customHeight="1"/>
    <row r="2308" ht="30" customHeight="1"/>
    <row r="2309" ht="30" customHeight="1"/>
    <row r="2310" ht="30" customHeight="1"/>
    <row r="2311" ht="30" customHeight="1"/>
    <row r="2312" ht="30" customHeight="1"/>
    <row r="2313" ht="30" customHeight="1"/>
    <row r="2314" ht="30" customHeight="1"/>
    <row r="2315" ht="30" customHeight="1"/>
    <row r="2316" ht="30" customHeight="1"/>
    <row r="2317" ht="30" customHeight="1"/>
    <row r="2318" ht="30" customHeight="1"/>
    <row r="2319" ht="30" customHeight="1"/>
    <row r="2320" ht="30" customHeight="1"/>
    <row r="2321" ht="30" customHeight="1"/>
    <row r="2322" ht="30" customHeight="1"/>
    <row r="2323" ht="30" customHeight="1"/>
    <row r="2324" ht="30" customHeight="1"/>
    <row r="2325" ht="30" customHeight="1"/>
    <row r="2326" ht="30" customHeight="1"/>
    <row r="2327" ht="30" customHeight="1"/>
    <row r="2328" ht="30" customHeight="1"/>
    <row r="2329" ht="30" customHeight="1"/>
    <row r="2330" ht="30" customHeight="1"/>
    <row r="2331" ht="30" customHeight="1"/>
    <row r="2332" ht="30" customHeight="1"/>
    <row r="2333" ht="30" customHeight="1"/>
    <row r="2334" ht="30" customHeight="1"/>
    <row r="2335" ht="30" customHeight="1"/>
    <row r="2336" ht="30" customHeight="1"/>
    <row r="2337" ht="30" customHeight="1"/>
    <row r="2338" ht="30" customHeight="1"/>
    <row r="2339" ht="30" customHeight="1"/>
    <row r="2340" ht="30" customHeight="1"/>
    <row r="2341" ht="30" customHeight="1"/>
    <row r="2342" ht="30" customHeight="1"/>
    <row r="2343" ht="30" customHeight="1"/>
    <row r="2344" ht="30" customHeight="1"/>
    <row r="2345" ht="30" customHeight="1"/>
    <row r="2346" ht="30" customHeight="1"/>
    <row r="2347" ht="30" customHeight="1"/>
    <row r="2348" ht="30" customHeight="1"/>
    <row r="2349" ht="30" customHeight="1"/>
    <row r="2350" ht="30" customHeight="1"/>
    <row r="2351" ht="30" customHeight="1"/>
    <row r="2352" ht="30" customHeight="1"/>
    <row r="2353" ht="30" customHeight="1"/>
    <row r="2354" ht="30" customHeight="1"/>
    <row r="2355" ht="30" customHeight="1"/>
    <row r="2356" ht="30" customHeight="1"/>
    <row r="2357" ht="30" customHeight="1"/>
    <row r="2358" ht="30" customHeight="1"/>
    <row r="2359" ht="30" customHeight="1"/>
    <row r="2360" ht="30" customHeight="1"/>
    <row r="2361" ht="30" customHeight="1"/>
    <row r="2362" ht="30" customHeight="1"/>
    <row r="2363" ht="30" customHeight="1"/>
    <row r="2364" ht="30" customHeight="1"/>
    <row r="2365" ht="30" customHeight="1"/>
    <row r="2366" ht="30" customHeight="1"/>
    <row r="2367" ht="30" customHeight="1"/>
    <row r="2368" ht="30" customHeight="1"/>
    <row r="2369" ht="30" customHeight="1"/>
    <row r="2370" ht="30" customHeight="1"/>
    <row r="2371" ht="30" customHeight="1"/>
    <row r="2372" ht="30" customHeight="1"/>
    <row r="2373" ht="30" customHeight="1"/>
    <row r="2374" ht="30" customHeight="1"/>
    <row r="2375" ht="30" customHeight="1"/>
    <row r="2376" ht="30" customHeight="1"/>
    <row r="2377" ht="30" customHeight="1"/>
    <row r="2378" ht="30" customHeight="1"/>
    <row r="2379" ht="30" customHeight="1"/>
    <row r="2380" ht="30" customHeight="1"/>
    <row r="2381" ht="30" customHeight="1"/>
    <row r="2382" ht="30" customHeight="1"/>
    <row r="2383" ht="30" customHeight="1"/>
    <row r="2384" ht="30" customHeight="1"/>
    <row r="2385" ht="30" customHeight="1"/>
    <row r="2386" ht="30" customHeight="1"/>
    <row r="2387" ht="30" customHeight="1"/>
    <row r="2388" ht="30" customHeight="1"/>
    <row r="2389" ht="30" customHeight="1"/>
    <row r="2390" ht="30" customHeight="1"/>
    <row r="2391" ht="30" customHeight="1"/>
    <row r="2392" ht="30" customHeight="1"/>
    <row r="2393" ht="30" customHeight="1"/>
    <row r="2394" ht="30" customHeight="1"/>
    <row r="2395" ht="30" customHeight="1"/>
    <row r="2396" ht="30" customHeight="1"/>
    <row r="2397" ht="30" customHeight="1"/>
    <row r="2398" ht="30" customHeight="1"/>
    <row r="2399" ht="30" customHeight="1"/>
    <row r="2400" ht="30" customHeight="1"/>
    <row r="2401" ht="30" customHeight="1"/>
    <row r="2402" ht="30" customHeight="1"/>
    <row r="2403" ht="30" customHeight="1"/>
    <row r="2404" ht="30" customHeight="1"/>
    <row r="2405" ht="30" customHeight="1"/>
    <row r="2406" ht="30" customHeight="1"/>
    <row r="2407" ht="30" customHeight="1"/>
    <row r="2408" ht="30" customHeight="1"/>
    <row r="2409" ht="30" customHeight="1"/>
    <row r="2410" ht="30" customHeight="1"/>
    <row r="2411" ht="30" customHeight="1"/>
    <row r="2412" ht="30" customHeight="1"/>
    <row r="2413" ht="30" customHeight="1"/>
    <row r="2414" ht="30" customHeight="1"/>
    <row r="2415" ht="30" customHeight="1"/>
    <row r="2416" ht="30" customHeight="1"/>
    <row r="2417" ht="30" customHeight="1"/>
    <row r="2418" ht="30" customHeight="1"/>
    <row r="2419" ht="30" customHeight="1"/>
    <row r="2420" ht="30" customHeight="1"/>
    <row r="2421" ht="30" customHeight="1"/>
    <row r="2422" ht="30" customHeight="1"/>
    <row r="2423" ht="30" customHeight="1"/>
    <row r="2424" ht="30" customHeight="1"/>
    <row r="2425" ht="30" customHeight="1"/>
    <row r="2426" ht="30" customHeight="1"/>
    <row r="2427" ht="30" customHeight="1"/>
    <row r="2428" ht="30" customHeight="1"/>
    <row r="2429" ht="30" customHeight="1"/>
    <row r="2430" ht="30" customHeight="1"/>
    <row r="2431" ht="30" customHeight="1"/>
    <row r="2432" ht="30" customHeight="1"/>
    <row r="2433" ht="30" customHeight="1"/>
    <row r="2434" ht="30" customHeight="1"/>
    <row r="2435" ht="30" customHeight="1"/>
    <row r="2436" ht="30" customHeight="1"/>
    <row r="2437" ht="30" customHeight="1"/>
    <row r="2438" ht="30" customHeight="1"/>
    <row r="2439" ht="30" customHeight="1"/>
    <row r="2440" ht="30" customHeight="1"/>
    <row r="2441" ht="30" customHeight="1"/>
    <row r="2442" ht="30" customHeight="1"/>
    <row r="2443" ht="30" customHeight="1"/>
    <row r="2444" ht="30" customHeight="1"/>
    <row r="2445" ht="30" customHeight="1"/>
    <row r="2446" ht="30" customHeight="1"/>
    <row r="2447" ht="30" customHeight="1"/>
    <row r="2448" ht="30" customHeight="1"/>
    <row r="2449" ht="30" customHeight="1"/>
    <row r="2450" ht="30" customHeight="1"/>
    <row r="2451" ht="30" customHeight="1"/>
    <row r="2452" ht="30" customHeight="1"/>
    <row r="2453" ht="30" customHeight="1"/>
    <row r="2454" ht="30" customHeight="1"/>
    <row r="2455" ht="30" customHeight="1"/>
    <row r="2456" ht="30" customHeight="1"/>
    <row r="2457" ht="30" customHeight="1"/>
    <row r="2458" ht="30" customHeight="1"/>
    <row r="2459" ht="30" customHeight="1"/>
    <row r="2460" ht="30" customHeight="1"/>
    <row r="2461" ht="30" customHeight="1"/>
    <row r="2462" ht="30" customHeight="1"/>
    <row r="2463" ht="30" customHeight="1"/>
    <row r="2464" ht="30" customHeight="1"/>
    <row r="2465" ht="30" customHeight="1"/>
    <row r="2466" ht="30" customHeight="1"/>
    <row r="2467" ht="30" customHeight="1"/>
    <row r="2468" ht="30" customHeight="1"/>
    <row r="2469" ht="30" customHeight="1"/>
    <row r="2470" ht="30" customHeight="1"/>
    <row r="2471" ht="30" customHeight="1"/>
    <row r="2472" ht="30" customHeight="1"/>
    <row r="2473" ht="30" customHeight="1"/>
    <row r="2474" ht="30" customHeight="1"/>
    <row r="2475" ht="30" customHeight="1"/>
    <row r="2476" ht="30" customHeight="1"/>
    <row r="2477" ht="30" customHeight="1"/>
    <row r="2478" ht="30" customHeight="1"/>
    <row r="2479" ht="30" customHeight="1"/>
    <row r="2480" ht="30" customHeight="1"/>
    <row r="2481" ht="30" customHeight="1"/>
    <row r="2482" ht="30" customHeight="1"/>
    <row r="2483" ht="30" customHeight="1"/>
    <row r="2484" ht="30" customHeight="1"/>
    <row r="2485" ht="30" customHeight="1"/>
    <row r="2486" ht="30" customHeight="1"/>
    <row r="2487" ht="30" customHeight="1"/>
    <row r="2488" ht="30" customHeight="1"/>
    <row r="2489" ht="30" customHeight="1"/>
    <row r="2490" ht="30" customHeight="1"/>
    <row r="2491" ht="30" customHeight="1"/>
    <row r="2492" ht="30" customHeight="1"/>
    <row r="2493" ht="30" customHeight="1"/>
    <row r="2494" ht="30" customHeight="1"/>
    <row r="2495" ht="30" customHeight="1"/>
    <row r="2496" ht="30" customHeight="1"/>
    <row r="2497" ht="30" customHeight="1"/>
    <row r="2498" ht="30" customHeight="1"/>
    <row r="2499" ht="30" customHeight="1"/>
    <row r="2500" ht="30" customHeight="1"/>
    <row r="2501" ht="30" customHeight="1"/>
    <row r="2502" ht="30" customHeight="1"/>
    <row r="2503" ht="30" customHeight="1"/>
    <row r="2504" ht="30" customHeight="1"/>
    <row r="2505" ht="30" customHeight="1"/>
    <row r="2506" ht="30" customHeight="1"/>
    <row r="2507" ht="30" customHeight="1"/>
    <row r="2508" ht="30" customHeight="1"/>
    <row r="2509" ht="30" customHeight="1"/>
    <row r="2510" ht="30" customHeight="1"/>
    <row r="2511" ht="30" customHeight="1"/>
    <row r="2512" ht="30" customHeight="1"/>
    <row r="2513" ht="30" customHeight="1"/>
    <row r="2514" ht="30" customHeight="1"/>
    <row r="2515" ht="30" customHeight="1"/>
    <row r="2516" ht="30" customHeight="1"/>
    <row r="2517" ht="30" customHeight="1"/>
    <row r="2518" ht="30" customHeight="1"/>
    <row r="2519" ht="30" customHeight="1"/>
    <row r="2520" ht="30" customHeight="1"/>
    <row r="2521" ht="30" customHeight="1"/>
    <row r="2522" ht="30" customHeight="1"/>
    <row r="2523" ht="30" customHeight="1"/>
    <row r="2524" ht="30" customHeight="1"/>
    <row r="2525" ht="30" customHeight="1"/>
    <row r="2526" ht="30" customHeight="1"/>
    <row r="2527" ht="30" customHeight="1"/>
    <row r="2528" ht="30" customHeight="1"/>
    <row r="2529" ht="30" customHeight="1"/>
    <row r="2530" ht="30" customHeight="1"/>
    <row r="2531" ht="30" customHeight="1"/>
    <row r="2532" ht="30" customHeight="1"/>
    <row r="2533" ht="30" customHeight="1"/>
    <row r="2534" ht="30" customHeight="1"/>
    <row r="2535" ht="30" customHeight="1"/>
    <row r="2536" ht="30" customHeight="1"/>
    <row r="2537" ht="30" customHeight="1"/>
    <row r="2538" ht="30" customHeight="1"/>
    <row r="2539" ht="30" customHeight="1"/>
    <row r="2540" ht="30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  <row r="2606" ht="30" customHeight="1"/>
    <row r="2607" ht="30" customHeight="1"/>
    <row r="2608" ht="30" customHeight="1"/>
    <row r="2609" ht="30" customHeight="1"/>
    <row r="2610" ht="30" customHeight="1"/>
    <row r="2611" ht="30" customHeight="1"/>
    <row r="2612" ht="30" customHeight="1"/>
    <row r="2613" ht="30" customHeight="1"/>
    <row r="2614" ht="30" customHeight="1"/>
    <row r="2615" ht="30" customHeight="1"/>
    <row r="2616" ht="30" customHeight="1"/>
    <row r="2617" ht="30" customHeight="1"/>
    <row r="2618" ht="30" customHeight="1"/>
    <row r="2619" ht="30" customHeight="1"/>
    <row r="2620" ht="30" customHeight="1"/>
    <row r="2621" ht="30" customHeight="1"/>
    <row r="2622" ht="30" customHeight="1"/>
    <row r="2623" ht="30" customHeight="1"/>
    <row r="2624" ht="30" customHeight="1"/>
    <row r="2625" ht="30" customHeight="1"/>
    <row r="2626" ht="30" customHeight="1"/>
    <row r="2627" ht="30" customHeight="1"/>
    <row r="2628" ht="30" customHeight="1"/>
    <row r="2629" ht="30" customHeight="1"/>
    <row r="2630" ht="30" customHeight="1"/>
    <row r="2631" ht="30" customHeight="1"/>
    <row r="2632" ht="30" customHeight="1"/>
    <row r="2633" ht="30" customHeight="1"/>
    <row r="2634" ht="30" customHeight="1"/>
    <row r="2635" ht="30" customHeight="1"/>
    <row r="2636" ht="30" customHeight="1"/>
    <row r="2637" ht="30" customHeight="1"/>
    <row r="2638" ht="30" customHeight="1"/>
    <row r="2639" ht="30" customHeight="1"/>
    <row r="2640" ht="30" customHeight="1"/>
    <row r="2641" ht="30" customHeight="1"/>
    <row r="2642" ht="30" customHeight="1"/>
    <row r="2643" ht="30" customHeight="1"/>
    <row r="2644" ht="30" customHeight="1"/>
    <row r="2645" ht="30" customHeight="1"/>
    <row r="2646" ht="30" customHeight="1"/>
    <row r="2647" ht="30" customHeight="1"/>
    <row r="2648" ht="30" customHeight="1"/>
    <row r="2649" ht="30" customHeight="1"/>
    <row r="2650" ht="30" customHeight="1"/>
    <row r="2651" ht="30" customHeight="1"/>
    <row r="2652" ht="30" customHeight="1"/>
    <row r="2653" ht="30" customHeight="1"/>
    <row r="2654" ht="30" customHeight="1"/>
    <row r="2655" ht="30" customHeight="1"/>
    <row r="2656" ht="30" customHeight="1"/>
    <row r="2657" ht="30" customHeight="1"/>
    <row r="2658" ht="30" customHeight="1"/>
    <row r="2659" ht="30" customHeight="1"/>
    <row r="2660" ht="30" customHeight="1"/>
    <row r="2661" ht="30" customHeight="1"/>
    <row r="2662" ht="30" customHeight="1"/>
    <row r="2663" ht="30" customHeight="1"/>
    <row r="2664" ht="30" customHeight="1"/>
    <row r="2665" ht="30" customHeight="1"/>
    <row r="2666" ht="30" customHeight="1"/>
    <row r="2667" ht="30" customHeight="1"/>
    <row r="2668" ht="30" customHeight="1"/>
    <row r="2669" ht="30" customHeight="1"/>
    <row r="2670" ht="30" customHeight="1"/>
    <row r="2671" ht="30" customHeight="1"/>
    <row r="2672" ht="30" customHeight="1"/>
    <row r="2673" ht="30" customHeight="1"/>
    <row r="2674" ht="30" customHeight="1"/>
    <row r="2675" ht="30" customHeight="1"/>
    <row r="2676" ht="30" customHeight="1"/>
    <row r="2677" ht="30" customHeight="1"/>
    <row r="2678" ht="30" customHeight="1"/>
    <row r="2679" ht="30" customHeight="1"/>
    <row r="2680" ht="30" customHeight="1"/>
    <row r="2681" ht="30" customHeight="1"/>
    <row r="2682" ht="30" customHeight="1"/>
    <row r="2683" ht="30" customHeight="1"/>
    <row r="2684" ht="30" customHeight="1"/>
    <row r="2685" ht="30" customHeight="1"/>
    <row r="2686" ht="30" customHeight="1"/>
    <row r="2687" ht="30" customHeight="1"/>
    <row r="2688" ht="30" customHeight="1"/>
    <row r="2689" ht="30" customHeight="1"/>
    <row r="2690" ht="30" customHeight="1"/>
    <row r="2691" ht="30" customHeight="1"/>
    <row r="2692" ht="30" customHeight="1"/>
    <row r="2693" ht="30" customHeight="1"/>
    <row r="2694" ht="30" customHeight="1"/>
    <row r="2695" ht="30" customHeight="1"/>
    <row r="2696" ht="30" customHeight="1"/>
    <row r="2697" ht="30" customHeight="1"/>
    <row r="2698" ht="30" customHeight="1"/>
    <row r="2699" ht="30" customHeight="1"/>
    <row r="2700" ht="30" customHeight="1"/>
    <row r="2701" ht="30" customHeight="1"/>
    <row r="2702" ht="30" customHeight="1"/>
    <row r="2703" ht="30" customHeight="1"/>
    <row r="2704" ht="30" customHeight="1"/>
    <row r="2705" ht="30" customHeight="1"/>
    <row r="2706" ht="30" customHeight="1"/>
    <row r="2707" ht="30" customHeight="1"/>
    <row r="2708" ht="30" customHeight="1"/>
    <row r="2709" ht="30" customHeight="1"/>
    <row r="2710" ht="30" customHeight="1"/>
    <row r="2711" ht="30" customHeight="1"/>
    <row r="2712" ht="30" customHeight="1"/>
    <row r="2713" ht="30" customHeight="1"/>
    <row r="2714" ht="30" customHeight="1"/>
    <row r="2715" ht="30" customHeight="1"/>
    <row r="2716" ht="30" customHeight="1"/>
    <row r="2717" ht="30" customHeight="1"/>
    <row r="2718" ht="30" customHeight="1"/>
    <row r="2719" ht="30" customHeight="1"/>
    <row r="2720" ht="30" customHeight="1"/>
    <row r="2721" ht="30" customHeight="1"/>
    <row r="2722" ht="30" customHeight="1"/>
    <row r="2723" ht="30" customHeight="1"/>
    <row r="2724" ht="30" customHeight="1"/>
    <row r="2725" ht="30" customHeight="1"/>
    <row r="2726" ht="30" customHeight="1"/>
    <row r="2727" ht="30" customHeight="1"/>
    <row r="2728" ht="30" customHeight="1"/>
    <row r="2729" ht="30" customHeight="1"/>
    <row r="2730" ht="30" customHeight="1"/>
    <row r="2731" ht="30" customHeight="1"/>
    <row r="2732" ht="30" customHeight="1"/>
    <row r="2733" ht="30" customHeight="1"/>
    <row r="2734" ht="30" customHeight="1"/>
    <row r="2735" ht="30" customHeight="1"/>
    <row r="2736" ht="30" customHeight="1"/>
    <row r="2737" ht="30" customHeight="1"/>
    <row r="2738" ht="30" customHeight="1"/>
    <row r="2739" ht="30" customHeight="1"/>
    <row r="2740" ht="30" customHeight="1"/>
    <row r="2741" ht="30" customHeight="1"/>
    <row r="2742" ht="30" customHeight="1"/>
    <row r="2743" ht="30" customHeight="1"/>
    <row r="2744" ht="30" customHeight="1"/>
    <row r="2745" ht="30" customHeight="1"/>
    <row r="2746" ht="30" customHeight="1"/>
    <row r="2747" ht="30" customHeight="1"/>
    <row r="2748" ht="30" customHeight="1"/>
    <row r="2749" ht="30" customHeight="1"/>
    <row r="2750" ht="30" customHeight="1"/>
    <row r="2751" ht="30" customHeight="1"/>
    <row r="2752" ht="30" customHeight="1"/>
    <row r="2753" ht="30" customHeight="1"/>
    <row r="2754" ht="30" customHeight="1"/>
    <row r="2755" ht="30" customHeight="1"/>
    <row r="2756" ht="30" customHeight="1"/>
    <row r="2757" ht="30" customHeight="1"/>
    <row r="2758" ht="30" customHeight="1"/>
    <row r="2759" ht="30" customHeight="1"/>
    <row r="2760" ht="30" customHeight="1"/>
    <row r="2761" ht="30" customHeight="1"/>
    <row r="2762" ht="30" customHeight="1"/>
    <row r="2763" ht="30" customHeight="1"/>
    <row r="2764" ht="30" customHeight="1"/>
    <row r="2765" ht="30" customHeight="1"/>
    <row r="2766" ht="30" customHeight="1"/>
    <row r="2767" ht="30" customHeight="1"/>
    <row r="2768" ht="30" customHeight="1"/>
    <row r="2769" ht="30" customHeight="1"/>
    <row r="2770" ht="30" customHeight="1"/>
    <row r="2771" ht="30" customHeight="1"/>
    <row r="2772" ht="30" customHeight="1"/>
    <row r="2773" ht="30" customHeight="1"/>
    <row r="2774" ht="30" customHeight="1"/>
    <row r="2775" ht="30" customHeight="1"/>
    <row r="2776" ht="30" customHeight="1"/>
    <row r="2777" ht="30" customHeight="1"/>
    <row r="2778" ht="30" customHeight="1"/>
    <row r="2779" ht="30" customHeight="1"/>
    <row r="2780" ht="30" customHeight="1"/>
    <row r="2781" ht="30" customHeight="1"/>
    <row r="2782" ht="30" customHeight="1"/>
    <row r="2783" ht="30" customHeight="1"/>
    <row r="2784" ht="30" customHeight="1"/>
    <row r="2785" ht="30" customHeight="1"/>
    <row r="2786" ht="30" customHeight="1"/>
    <row r="2787" ht="30" customHeight="1"/>
    <row r="2788" ht="30" customHeight="1"/>
    <row r="2789" ht="30" customHeight="1"/>
    <row r="2790" ht="30" customHeight="1"/>
    <row r="2791" ht="30" customHeight="1"/>
    <row r="2792" ht="30" customHeight="1"/>
    <row r="2793" ht="30" customHeight="1"/>
    <row r="2794" ht="30" customHeight="1"/>
    <row r="2795" ht="30" customHeight="1"/>
    <row r="2796" ht="30" customHeight="1"/>
    <row r="2797" ht="30" customHeight="1"/>
    <row r="2798" ht="30" customHeight="1"/>
    <row r="2799" ht="30" customHeight="1"/>
    <row r="2800" ht="30" customHeight="1"/>
    <row r="2801" ht="30" customHeight="1"/>
    <row r="2802" ht="30" customHeight="1"/>
    <row r="2803" ht="30" customHeight="1"/>
    <row r="2804" ht="30" customHeight="1"/>
    <row r="2805" ht="30" customHeight="1"/>
    <row r="2806" ht="30" customHeight="1"/>
    <row r="2807" ht="30" customHeight="1"/>
    <row r="2808" ht="30" customHeight="1"/>
    <row r="2809" ht="30" customHeight="1"/>
    <row r="2810" ht="30" customHeight="1"/>
    <row r="2811" ht="30" customHeight="1"/>
    <row r="2812" ht="30" customHeight="1"/>
    <row r="2813" ht="30" customHeight="1"/>
    <row r="2814" ht="30" customHeight="1"/>
    <row r="2815" ht="30" customHeight="1"/>
    <row r="2816" ht="30" customHeight="1"/>
    <row r="2817" ht="30" customHeight="1"/>
    <row r="2818" ht="30" customHeight="1"/>
    <row r="2819" ht="30" customHeight="1"/>
    <row r="2820" ht="30" customHeight="1"/>
    <row r="2821" ht="30" customHeight="1"/>
    <row r="2822" ht="30" customHeight="1"/>
    <row r="2823" ht="30" customHeight="1"/>
    <row r="2824" ht="30" customHeight="1"/>
    <row r="2825" ht="30" customHeight="1"/>
    <row r="2826" ht="30" customHeight="1"/>
    <row r="2827" ht="30" customHeight="1"/>
    <row r="2828" ht="30" customHeight="1"/>
    <row r="2829" ht="30" customHeight="1"/>
    <row r="2830" ht="30" customHeight="1"/>
    <row r="2831" ht="30" customHeight="1"/>
    <row r="2832" ht="30" customHeight="1"/>
    <row r="2833" ht="30" customHeight="1"/>
    <row r="2834" ht="30" customHeight="1"/>
    <row r="2835" ht="30" customHeight="1"/>
    <row r="2836" ht="30" customHeight="1"/>
    <row r="2837" ht="30" customHeight="1"/>
    <row r="2838" ht="30" customHeight="1"/>
    <row r="2839" ht="30" customHeight="1"/>
    <row r="2840" ht="30" customHeight="1"/>
    <row r="2841" ht="30" customHeight="1"/>
    <row r="2842" ht="30" customHeight="1"/>
    <row r="2843" ht="30" customHeight="1"/>
    <row r="2844" ht="30" customHeight="1"/>
    <row r="2845" ht="30" customHeight="1"/>
    <row r="2846" ht="30" customHeight="1"/>
    <row r="2847" ht="30" customHeight="1"/>
    <row r="2848" ht="30" customHeight="1"/>
    <row r="2849" ht="30" customHeight="1"/>
    <row r="2850" ht="30" customHeight="1"/>
    <row r="2851" ht="30" customHeight="1"/>
    <row r="2852" ht="30" customHeight="1"/>
    <row r="2853" ht="30" customHeight="1"/>
    <row r="2854" ht="30" customHeight="1"/>
    <row r="2855" ht="30" customHeight="1"/>
    <row r="2856" ht="30" customHeight="1"/>
    <row r="2857" ht="30" customHeight="1"/>
    <row r="2858" ht="30" customHeight="1"/>
    <row r="2859" ht="30" customHeight="1"/>
    <row r="2860" ht="30" customHeight="1"/>
    <row r="2861" ht="30" customHeight="1"/>
    <row r="2862" ht="30" customHeight="1"/>
    <row r="2863" ht="30" customHeight="1"/>
    <row r="2864" ht="30" customHeight="1"/>
    <row r="2865" ht="30" customHeight="1"/>
    <row r="2866" ht="30" customHeight="1"/>
    <row r="2867" ht="30" customHeight="1"/>
    <row r="2868" ht="30" customHeight="1"/>
    <row r="2869" ht="30" customHeight="1"/>
    <row r="2870" ht="30" customHeight="1"/>
    <row r="2871" ht="30" customHeight="1"/>
    <row r="2872" ht="30" customHeight="1"/>
    <row r="2873" ht="30" customHeight="1"/>
    <row r="2874" ht="30" customHeight="1"/>
    <row r="2875" ht="30" customHeight="1"/>
    <row r="2876" ht="30" customHeight="1"/>
    <row r="2877" ht="30" customHeight="1"/>
    <row r="2878" ht="30" customHeight="1"/>
    <row r="2879" ht="30" customHeight="1"/>
    <row r="2880" ht="30" customHeight="1"/>
    <row r="2881" ht="30" customHeight="1"/>
    <row r="2882" ht="30" customHeight="1"/>
    <row r="2883" ht="30" customHeight="1"/>
    <row r="2884" ht="30" customHeight="1"/>
    <row r="2885" ht="30" customHeight="1"/>
    <row r="2886" ht="30" customHeight="1"/>
    <row r="2887" ht="30" customHeight="1"/>
    <row r="2888" ht="30" customHeight="1"/>
    <row r="2889" ht="30" customHeight="1"/>
    <row r="2890" ht="30" customHeight="1"/>
    <row r="2891" ht="30" customHeight="1"/>
    <row r="2892" ht="30" customHeight="1"/>
    <row r="2893" ht="30" customHeight="1"/>
    <row r="2894" ht="30" customHeight="1"/>
    <row r="2895" ht="30" customHeight="1"/>
    <row r="2896" ht="30" customHeight="1"/>
    <row r="2897" ht="30" customHeight="1"/>
    <row r="2898" ht="30" customHeight="1"/>
    <row r="2899" ht="30" customHeight="1"/>
    <row r="2900" ht="30" customHeight="1"/>
    <row r="2901" ht="30" customHeight="1"/>
    <row r="2902" ht="30" customHeight="1"/>
    <row r="2903" ht="30" customHeight="1"/>
    <row r="2904" ht="30" customHeight="1"/>
    <row r="2905" ht="30" customHeight="1"/>
    <row r="2906" ht="30" customHeight="1"/>
    <row r="2907" ht="30" customHeight="1"/>
    <row r="2908" ht="30" customHeight="1"/>
    <row r="2909" ht="30" customHeight="1"/>
    <row r="2910" ht="30" customHeight="1"/>
    <row r="2911" ht="30" customHeight="1"/>
    <row r="2912" ht="30" customHeight="1"/>
    <row r="2913" ht="30" customHeight="1"/>
    <row r="2914" ht="30" customHeight="1"/>
    <row r="2915" ht="30" customHeight="1"/>
    <row r="2916" ht="30" customHeight="1"/>
    <row r="2917" ht="30" customHeight="1"/>
    <row r="2918" ht="30" customHeight="1"/>
    <row r="2919" ht="30" customHeight="1"/>
    <row r="2920" ht="30" customHeight="1"/>
    <row r="2921" ht="30" customHeight="1"/>
    <row r="2922" ht="30" customHeight="1"/>
    <row r="2923" ht="30" customHeight="1"/>
    <row r="2924" ht="30" customHeight="1"/>
    <row r="2925" ht="30" customHeight="1"/>
    <row r="2926" ht="30" customHeight="1"/>
    <row r="2927" ht="30" customHeight="1"/>
    <row r="2928" ht="30" customHeight="1"/>
    <row r="2929" ht="30" customHeight="1"/>
    <row r="2930" ht="30" customHeight="1"/>
    <row r="2931" ht="30" customHeight="1"/>
    <row r="2932" ht="30" customHeight="1"/>
    <row r="2933" ht="30" customHeight="1"/>
    <row r="2934" ht="30" customHeight="1"/>
    <row r="2935" ht="30" customHeight="1"/>
    <row r="2936" ht="30" customHeight="1"/>
    <row r="2937" ht="30" customHeight="1"/>
    <row r="2938" ht="30" customHeight="1"/>
    <row r="2939" ht="30" customHeight="1"/>
    <row r="2940" ht="30" customHeight="1"/>
    <row r="2941" ht="30" customHeight="1"/>
    <row r="2942" ht="30" customHeight="1"/>
    <row r="2943" ht="30" customHeight="1"/>
    <row r="2944" ht="30" customHeight="1"/>
    <row r="2945" ht="30" customHeight="1"/>
    <row r="2946" ht="30" customHeight="1"/>
    <row r="2947" ht="30" customHeight="1"/>
    <row r="2948" ht="30" customHeight="1"/>
    <row r="2949" ht="30" customHeight="1"/>
    <row r="2950" ht="30" customHeight="1"/>
    <row r="2951" ht="30" customHeight="1"/>
    <row r="2952" ht="30" customHeight="1"/>
    <row r="2953" ht="30" customHeight="1"/>
    <row r="2954" ht="30" customHeight="1"/>
    <row r="2955" ht="30" customHeight="1"/>
    <row r="2956" ht="30" customHeight="1"/>
    <row r="2957" ht="30" customHeight="1"/>
    <row r="2958" ht="30" customHeight="1"/>
    <row r="2959" ht="30" customHeight="1"/>
    <row r="2960" ht="30" customHeight="1"/>
    <row r="2961" ht="30" customHeight="1"/>
    <row r="2962" ht="30" customHeight="1"/>
    <row r="2963" ht="30" customHeight="1"/>
    <row r="2964" ht="30" customHeight="1"/>
    <row r="2965" ht="30" customHeight="1"/>
    <row r="2966" ht="30" customHeight="1"/>
    <row r="2967" ht="30" customHeight="1"/>
    <row r="2968" ht="30" customHeight="1"/>
    <row r="2969" ht="30" customHeight="1"/>
    <row r="2970" ht="30" customHeight="1"/>
    <row r="2971" ht="30" customHeight="1"/>
    <row r="2972" ht="30" customHeight="1"/>
    <row r="2973" ht="30" customHeight="1"/>
    <row r="2974" ht="30" customHeight="1"/>
    <row r="2975" ht="30" customHeight="1"/>
    <row r="2976" ht="30" customHeight="1"/>
    <row r="2977" ht="30" customHeight="1"/>
    <row r="2978" ht="30" customHeight="1"/>
    <row r="2979" ht="30" customHeight="1"/>
    <row r="2980" ht="30" customHeight="1"/>
    <row r="2981" ht="30" customHeight="1"/>
    <row r="2982" ht="30" customHeight="1"/>
    <row r="2983" ht="30" customHeight="1"/>
    <row r="2984" ht="30" customHeight="1"/>
    <row r="2985" ht="30" customHeight="1"/>
    <row r="2986" ht="30" customHeight="1"/>
    <row r="2987" ht="30" customHeight="1"/>
    <row r="2988" ht="30" customHeight="1"/>
    <row r="2989" ht="30" customHeight="1"/>
    <row r="2990" ht="30" customHeight="1"/>
    <row r="2991" ht="30" customHeight="1"/>
    <row r="2992" ht="30" customHeight="1"/>
    <row r="2993" ht="30" customHeight="1"/>
    <row r="2994" ht="30" customHeight="1"/>
    <row r="2995" ht="30" customHeight="1"/>
    <row r="2996" ht="30" customHeight="1"/>
    <row r="2997" ht="30" customHeight="1"/>
    <row r="2998" ht="30" customHeight="1"/>
    <row r="2999" ht="30" customHeight="1"/>
    <row r="3000" ht="30" customHeight="1"/>
    <row r="3001" ht="30" customHeight="1"/>
    <row r="3002" ht="30" customHeight="1"/>
    <row r="3003" ht="30" customHeight="1"/>
    <row r="3004" ht="30" customHeight="1"/>
    <row r="3005" ht="30" customHeight="1"/>
    <row r="3006" ht="30" customHeight="1"/>
    <row r="3007" ht="30" customHeight="1"/>
    <row r="3008" ht="30" customHeight="1"/>
    <row r="3009" ht="30" customHeight="1"/>
    <row r="3010" ht="30" customHeight="1"/>
    <row r="3011" ht="30" customHeight="1"/>
    <row r="3012" ht="30" customHeight="1"/>
    <row r="3013" ht="30" customHeight="1"/>
    <row r="3014" ht="30" customHeight="1"/>
    <row r="3015" ht="30" customHeight="1"/>
    <row r="3016" ht="30" customHeight="1"/>
    <row r="3017" ht="30" customHeight="1"/>
    <row r="3018" ht="30" customHeight="1"/>
    <row r="3019" ht="30" customHeight="1"/>
    <row r="3020" ht="30" customHeight="1"/>
    <row r="3021" ht="30" customHeight="1"/>
    <row r="3022" ht="30" customHeight="1"/>
    <row r="3023" ht="30" customHeight="1"/>
    <row r="3024" ht="30" customHeight="1"/>
    <row r="3025" ht="30" customHeight="1"/>
    <row r="3026" ht="30" customHeight="1"/>
    <row r="3027" ht="30" customHeight="1"/>
    <row r="3028" ht="30" customHeight="1"/>
    <row r="3029" ht="30" customHeight="1"/>
    <row r="3030" ht="30" customHeight="1"/>
    <row r="3031" ht="30" customHeight="1"/>
    <row r="3032" ht="30" customHeight="1"/>
    <row r="3033" ht="30" customHeight="1"/>
    <row r="3034" ht="30" customHeight="1"/>
    <row r="3035" ht="30" customHeight="1"/>
    <row r="3036" ht="30" customHeight="1"/>
    <row r="3037" ht="30" customHeight="1"/>
    <row r="3038" ht="30" customHeight="1"/>
    <row r="3039" ht="30" customHeight="1"/>
    <row r="3040" ht="30" customHeight="1"/>
    <row r="3041" ht="30" customHeight="1"/>
    <row r="3042" ht="30" customHeight="1"/>
    <row r="3043" ht="30" customHeight="1"/>
    <row r="3044" ht="30" customHeight="1"/>
    <row r="3045" ht="30" customHeight="1"/>
    <row r="3046" ht="30" customHeight="1"/>
    <row r="3047" ht="30" customHeight="1"/>
    <row r="3048" ht="30" customHeight="1"/>
    <row r="3049" ht="30" customHeight="1"/>
    <row r="3050" ht="30" customHeight="1"/>
    <row r="3051" ht="30" customHeight="1"/>
    <row r="3052" ht="30" customHeight="1"/>
    <row r="3053" ht="30" customHeight="1"/>
    <row r="3054" ht="30" customHeight="1"/>
    <row r="3055" ht="30" customHeight="1"/>
    <row r="3056" ht="30" customHeight="1"/>
    <row r="3057" ht="30" customHeight="1"/>
    <row r="3058" ht="30" customHeight="1"/>
    <row r="3059" ht="30" customHeight="1"/>
    <row r="3060" ht="30" customHeight="1"/>
    <row r="3061" ht="30" customHeight="1"/>
    <row r="3062" ht="30" customHeight="1"/>
    <row r="3063" ht="30" customHeight="1"/>
    <row r="3064" ht="30" customHeight="1"/>
    <row r="3065" ht="30" customHeight="1"/>
    <row r="3066" ht="30" customHeight="1"/>
    <row r="3067" ht="30" customHeight="1"/>
    <row r="3068" ht="30" customHeight="1"/>
    <row r="3069" ht="30" customHeight="1"/>
    <row r="3070" ht="30" customHeight="1"/>
    <row r="3071" ht="30" customHeight="1"/>
    <row r="3072" ht="30" customHeight="1"/>
    <row r="3073" ht="30" customHeight="1"/>
    <row r="3074" ht="30" customHeight="1"/>
    <row r="3075" ht="30" customHeight="1"/>
    <row r="3076" ht="30" customHeight="1"/>
    <row r="3077" ht="30" customHeight="1"/>
    <row r="3078" ht="30" customHeight="1"/>
    <row r="3079" ht="30" customHeight="1"/>
    <row r="3080" ht="30" customHeight="1"/>
    <row r="3081" ht="30" customHeight="1"/>
    <row r="3082" ht="30" customHeight="1"/>
    <row r="3083" ht="30" customHeight="1"/>
    <row r="3084" ht="30" customHeight="1"/>
    <row r="3085" ht="30" customHeight="1"/>
    <row r="3086" ht="30" customHeight="1"/>
    <row r="3087" ht="30" customHeight="1"/>
    <row r="3088" ht="30" customHeight="1"/>
    <row r="3089" ht="30" customHeight="1"/>
    <row r="3090" ht="30" customHeight="1"/>
    <row r="3091" ht="30" customHeight="1"/>
    <row r="3092" ht="30" customHeight="1"/>
    <row r="3093" ht="30" customHeight="1"/>
    <row r="3094" ht="30" customHeight="1"/>
    <row r="3095" ht="30" customHeight="1"/>
    <row r="3096" ht="30" customHeight="1"/>
    <row r="3097" ht="30" customHeight="1"/>
    <row r="3098" ht="30" customHeight="1"/>
    <row r="3099" ht="30" customHeight="1"/>
    <row r="3100" ht="30" customHeight="1"/>
    <row r="3101" ht="30" customHeight="1"/>
    <row r="3102" ht="30" customHeight="1"/>
    <row r="3103" ht="30" customHeight="1"/>
    <row r="3104" ht="30" customHeight="1"/>
    <row r="3105" ht="30" customHeight="1"/>
    <row r="3106" ht="30" customHeight="1"/>
    <row r="3107" ht="30" customHeight="1"/>
    <row r="3108" ht="30" customHeight="1"/>
    <row r="3109" ht="30" customHeight="1"/>
    <row r="3110" ht="30" customHeight="1"/>
    <row r="3111" ht="30" customHeight="1"/>
    <row r="3112" ht="30" customHeight="1"/>
    <row r="3113" ht="30" customHeight="1"/>
    <row r="3114" ht="30" customHeight="1"/>
    <row r="3115" ht="30" customHeight="1"/>
    <row r="3116" ht="30" customHeight="1"/>
    <row r="3117" ht="30" customHeight="1"/>
    <row r="3118" ht="30" customHeight="1"/>
    <row r="3119" ht="30" customHeight="1"/>
    <row r="3120" ht="30" customHeight="1"/>
    <row r="3121" ht="30" customHeight="1"/>
    <row r="3122" ht="30" customHeight="1"/>
    <row r="3123" ht="30" customHeight="1"/>
    <row r="3124" ht="30" customHeight="1"/>
    <row r="3125" ht="30" customHeight="1"/>
    <row r="3126" ht="30" customHeight="1"/>
    <row r="3127" ht="30" customHeight="1"/>
    <row r="3128" ht="30" customHeight="1"/>
    <row r="3129" ht="30" customHeight="1"/>
    <row r="3130" ht="30" customHeight="1"/>
    <row r="3131" ht="30" customHeight="1"/>
    <row r="3132" ht="30" customHeight="1"/>
    <row r="3133" ht="30" customHeight="1"/>
    <row r="3134" ht="30" customHeight="1"/>
    <row r="3135" ht="30" customHeight="1"/>
    <row r="3136" ht="30" customHeight="1"/>
    <row r="3137" ht="30" customHeight="1"/>
    <row r="3138" ht="30" customHeight="1"/>
    <row r="3139" ht="30" customHeight="1"/>
    <row r="3140" ht="30" customHeight="1"/>
    <row r="3141" ht="30" customHeight="1"/>
    <row r="3142" ht="30" customHeight="1"/>
    <row r="3143" ht="30" customHeight="1"/>
    <row r="3144" ht="30" customHeight="1"/>
    <row r="3145" ht="30" customHeight="1"/>
    <row r="3146" ht="30" customHeight="1"/>
    <row r="3147" ht="30" customHeight="1"/>
    <row r="3148" ht="30" customHeight="1"/>
    <row r="3149" ht="30" customHeight="1"/>
    <row r="3150" ht="30" customHeight="1"/>
    <row r="3151" ht="30" customHeight="1"/>
    <row r="3152" ht="30" customHeight="1"/>
    <row r="3153" ht="30" customHeight="1"/>
    <row r="3154" ht="30" customHeight="1"/>
    <row r="3155" ht="30" customHeight="1"/>
    <row r="3156" ht="30" customHeight="1"/>
    <row r="3157" ht="30" customHeight="1"/>
    <row r="3158" ht="30" customHeight="1"/>
    <row r="3159" ht="30" customHeight="1"/>
    <row r="3160" ht="30" customHeight="1"/>
    <row r="3161" ht="30" customHeight="1"/>
    <row r="3162" ht="30" customHeight="1"/>
    <row r="3163" ht="30" customHeight="1"/>
    <row r="3164" ht="30" customHeight="1"/>
    <row r="3165" ht="30" customHeight="1"/>
    <row r="3166" ht="30" customHeight="1"/>
    <row r="3167" ht="30" customHeight="1"/>
    <row r="3168" ht="30" customHeight="1"/>
    <row r="3169" ht="30" customHeight="1"/>
    <row r="3170" ht="30" customHeight="1"/>
    <row r="3171" ht="30" customHeight="1"/>
    <row r="3172" ht="30" customHeight="1"/>
    <row r="3173" ht="30" customHeight="1"/>
    <row r="3174" ht="30" customHeight="1"/>
    <row r="3175" ht="30" customHeight="1"/>
    <row r="3176" ht="30" customHeight="1"/>
    <row r="3177" ht="30" customHeight="1"/>
    <row r="3178" ht="30" customHeight="1"/>
    <row r="3179" ht="30" customHeight="1"/>
    <row r="3180" ht="30" customHeight="1"/>
    <row r="3181" ht="30" customHeight="1"/>
    <row r="3182" ht="30" customHeight="1"/>
    <row r="3183" ht="30" customHeight="1"/>
    <row r="3184" ht="30" customHeight="1"/>
    <row r="3185" ht="30" customHeight="1"/>
    <row r="3186" ht="30" customHeight="1"/>
    <row r="3187" ht="30" customHeight="1"/>
    <row r="3188" ht="30" customHeight="1"/>
    <row r="3189" ht="30" customHeight="1"/>
    <row r="3190" ht="30" customHeight="1"/>
    <row r="3191" ht="30" customHeight="1"/>
    <row r="3192" ht="30" customHeight="1"/>
    <row r="3193" ht="30" customHeight="1"/>
    <row r="3194" ht="30" customHeight="1"/>
    <row r="3195" ht="30" customHeight="1"/>
    <row r="3196" ht="30" customHeight="1"/>
    <row r="3197" ht="30" customHeight="1"/>
    <row r="3198" ht="30" customHeight="1"/>
    <row r="3199" ht="30" customHeight="1"/>
    <row r="3200" ht="30" customHeight="1"/>
    <row r="3201" ht="30" customHeight="1"/>
    <row r="3202" ht="30" customHeight="1"/>
    <row r="3203" ht="30" customHeight="1"/>
    <row r="3204" ht="30" customHeight="1"/>
    <row r="3205" ht="30" customHeight="1"/>
    <row r="3206" ht="30" customHeight="1"/>
    <row r="3207" ht="30" customHeight="1"/>
    <row r="3208" ht="30" customHeight="1"/>
    <row r="3209" ht="30" customHeight="1"/>
    <row r="3210" ht="30" customHeight="1"/>
    <row r="3211" ht="30" customHeight="1"/>
    <row r="3212" ht="30" customHeight="1"/>
    <row r="3213" ht="30" customHeight="1"/>
    <row r="3214" ht="30" customHeight="1"/>
    <row r="3215" ht="30" customHeight="1"/>
    <row r="3216" ht="30" customHeight="1"/>
    <row r="3217" ht="30" customHeight="1"/>
    <row r="3218" ht="30" customHeight="1"/>
    <row r="3219" ht="30" customHeight="1"/>
    <row r="3220" ht="30" customHeight="1"/>
    <row r="3221" ht="30" customHeight="1"/>
    <row r="3222" ht="30" customHeight="1"/>
    <row r="3223" ht="30" customHeight="1"/>
    <row r="3224" ht="30" customHeight="1"/>
    <row r="3225" ht="30" customHeight="1"/>
    <row r="3226" ht="30" customHeight="1"/>
    <row r="3227" ht="30" customHeight="1"/>
    <row r="3228" ht="30" customHeight="1"/>
    <row r="3229" ht="30" customHeight="1"/>
    <row r="3230" ht="30" customHeight="1"/>
    <row r="3231" ht="30" customHeight="1"/>
    <row r="3232" ht="30" customHeight="1"/>
    <row r="3233" ht="30" customHeight="1"/>
    <row r="3234" ht="30" customHeight="1"/>
    <row r="3235" ht="30" customHeight="1"/>
    <row r="3236" ht="30" customHeight="1"/>
    <row r="3237" ht="30" customHeight="1"/>
    <row r="3238" ht="30" customHeight="1"/>
    <row r="3239" ht="30" customHeight="1"/>
    <row r="3240" ht="30" customHeight="1"/>
    <row r="3241" ht="30" customHeight="1"/>
    <row r="3242" ht="30" customHeight="1"/>
    <row r="3243" ht="30" customHeight="1"/>
    <row r="3244" ht="30" customHeight="1"/>
    <row r="3245" ht="30" customHeight="1"/>
    <row r="3246" ht="30" customHeight="1"/>
    <row r="3247" ht="30" customHeight="1"/>
    <row r="3248" ht="30" customHeight="1"/>
    <row r="3249" ht="30" customHeight="1"/>
    <row r="3250" ht="30" customHeight="1"/>
    <row r="3251" ht="30" customHeight="1"/>
    <row r="3252" ht="30" customHeight="1"/>
    <row r="3253" ht="30" customHeight="1"/>
    <row r="3254" ht="30" customHeight="1"/>
    <row r="3255" ht="30" customHeight="1"/>
    <row r="3256" ht="30" customHeight="1"/>
    <row r="3257" ht="30" customHeight="1"/>
    <row r="3258" ht="30" customHeight="1"/>
    <row r="3259" ht="30" customHeight="1"/>
    <row r="3260" ht="30" customHeight="1"/>
    <row r="3261" ht="30" customHeight="1"/>
    <row r="3262" ht="30" customHeight="1"/>
    <row r="3263" ht="30" customHeight="1"/>
    <row r="3264" ht="30" customHeight="1"/>
    <row r="3265" ht="30" customHeight="1"/>
    <row r="3266" ht="30" customHeight="1"/>
    <row r="3267" ht="30" customHeight="1"/>
    <row r="3268" ht="30" customHeight="1"/>
    <row r="3269" ht="30" customHeight="1"/>
    <row r="3270" ht="30" customHeight="1"/>
    <row r="3271" ht="30" customHeight="1"/>
    <row r="3272" ht="30" customHeight="1"/>
    <row r="3273" ht="30" customHeight="1"/>
    <row r="3274" ht="30" customHeight="1"/>
    <row r="3275" ht="30" customHeight="1"/>
    <row r="3276" ht="30" customHeight="1"/>
    <row r="3277" ht="30" customHeight="1"/>
    <row r="3278" ht="30" customHeight="1"/>
    <row r="3279" ht="30" customHeight="1"/>
    <row r="3280" ht="30" customHeight="1"/>
    <row r="3281" ht="30" customHeight="1"/>
    <row r="3282" ht="30" customHeight="1"/>
    <row r="3283" ht="30" customHeight="1"/>
    <row r="3284" ht="30" customHeight="1"/>
    <row r="3285" ht="30" customHeight="1"/>
    <row r="3286" ht="30" customHeight="1"/>
    <row r="3287" ht="30" customHeight="1"/>
    <row r="3288" ht="30" customHeight="1"/>
    <row r="3289" ht="30" customHeight="1"/>
    <row r="3290" ht="30" customHeight="1"/>
    <row r="3291" ht="30" customHeight="1"/>
    <row r="3292" ht="30" customHeight="1"/>
    <row r="3293" ht="30" customHeight="1"/>
    <row r="3294" ht="30" customHeight="1"/>
    <row r="3295" ht="30" customHeight="1"/>
    <row r="3296" ht="30" customHeight="1"/>
    <row r="3297" ht="30" customHeight="1"/>
    <row r="3298" ht="30" customHeight="1"/>
    <row r="3299" ht="30" customHeight="1"/>
    <row r="3300" ht="30" customHeight="1"/>
    <row r="3301" ht="30" customHeight="1"/>
    <row r="3302" ht="30" customHeight="1"/>
    <row r="3303" ht="30" customHeight="1"/>
    <row r="3304" ht="30" customHeight="1"/>
    <row r="3305" ht="30" customHeight="1"/>
    <row r="3306" ht="30" customHeight="1"/>
    <row r="3307" ht="30" customHeight="1"/>
    <row r="3308" ht="30" customHeight="1"/>
    <row r="3309" ht="30" customHeight="1"/>
    <row r="3310" ht="30" customHeight="1"/>
    <row r="3311" ht="30" customHeight="1"/>
    <row r="3312" ht="30" customHeight="1"/>
    <row r="3313" ht="30" customHeight="1"/>
    <row r="3314" ht="30" customHeight="1"/>
    <row r="3315" ht="30" customHeight="1"/>
    <row r="3316" ht="30" customHeight="1"/>
    <row r="3317" ht="30" customHeight="1"/>
    <row r="3318" ht="30" customHeight="1"/>
    <row r="3319" ht="30" customHeight="1"/>
    <row r="3320" ht="30" customHeight="1"/>
    <row r="3321" ht="30" customHeight="1"/>
    <row r="3322" ht="30" customHeight="1"/>
    <row r="3323" ht="30" customHeight="1"/>
    <row r="3324" ht="30" customHeight="1"/>
    <row r="3325" ht="30" customHeight="1"/>
    <row r="3326" ht="30" customHeight="1"/>
    <row r="3327" ht="30" customHeight="1"/>
    <row r="3328" ht="30" customHeight="1"/>
    <row r="3329" ht="30" customHeight="1"/>
    <row r="3330" ht="30" customHeight="1"/>
    <row r="3331" ht="30" customHeight="1"/>
    <row r="3332" ht="30" customHeight="1"/>
    <row r="3333" ht="30" customHeight="1"/>
    <row r="3334" ht="30" customHeight="1"/>
    <row r="3335" ht="30" customHeight="1"/>
    <row r="3336" ht="30" customHeight="1"/>
    <row r="3337" ht="30" customHeight="1"/>
    <row r="3338" ht="30" customHeight="1"/>
    <row r="3339" ht="30" customHeight="1"/>
    <row r="3340" ht="30" customHeight="1"/>
    <row r="3341" ht="30" customHeight="1"/>
    <row r="3342" ht="30" customHeight="1"/>
    <row r="3343" ht="30" customHeight="1"/>
    <row r="3344" ht="30" customHeight="1"/>
    <row r="3345" ht="30" customHeight="1"/>
    <row r="3346" ht="30" customHeight="1"/>
    <row r="3347" ht="30" customHeight="1"/>
    <row r="3348" ht="30" customHeight="1"/>
    <row r="3349" ht="30" customHeight="1"/>
    <row r="3350" ht="30" customHeight="1"/>
    <row r="3351" ht="30" customHeight="1"/>
    <row r="3352" ht="30" customHeight="1"/>
    <row r="3353" ht="30" customHeight="1"/>
    <row r="3354" ht="30" customHeight="1"/>
    <row r="3355" ht="30" customHeight="1"/>
    <row r="3356" ht="30" customHeight="1"/>
    <row r="3357" ht="30" customHeight="1"/>
    <row r="3358" ht="30" customHeight="1"/>
    <row r="3359" ht="30" customHeight="1"/>
    <row r="3360" ht="30" customHeight="1"/>
    <row r="3361" ht="30" customHeight="1"/>
    <row r="3362" ht="30" customHeight="1"/>
    <row r="3363" ht="30" customHeight="1"/>
    <row r="3364" ht="30" customHeight="1"/>
    <row r="3365" ht="30" customHeight="1"/>
    <row r="3366" ht="30" customHeight="1"/>
    <row r="3367" ht="30" customHeight="1"/>
    <row r="3368" ht="30" customHeight="1"/>
    <row r="3369" ht="30" customHeight="1"/>
    <row r="3370" ht="30" customHeight="1"/>
    <row r="3371" ht="30" customHeight="1"/>
    <row r="3372" ht="30" customHeight="1"/>
    <row r="3373" ht="30" customHeight="1"/>
    <row r="3374" ht="30" customHeight="1"/>
    <row r="3375" ht="30" customHeight="1"/>
    <row r="3376" ht="30" customHeight="1"/>
    <row r="3377" ht="30" customHeight="1"/>
    <row r="3378" ht="30" customHeight="1"/>
    <row r="3379" ht="30" customHeight="1"/>
    <row r="3380" ht="30" customHeight="1"/>
    <row r="3381" ht="30" customHeight="1"/>
    <row r="3382" ht="30" customHeight="1"/>
    <row r="3383" ht="30" customHeight="1"/>
    <row r="3384" ht="30" customHeight="1"/>
    <row r="3385" ht="30" customHeight="1"/>
    <row r="3386" ht="30" customHeight="1"/>
    <row r="3387" ht="30" customHeight="1"/>
    <row r="3388" ht="30" customHeight="1"/>
    <row r="3389" ht="30" customHeight="1"/>
    <row r="3390" ht="30" customHeight="1"/>
    <row r="3391" ht="30" customHeight="1"/>
    <row r="3392" ht="30" customHeight="1"/>
    <row r="3393" ht="30" customHeight="1"/>
    <row r="3394" ht="30" customHeight="1"/>
    <row r="3395" ht="30" customHeight="1"/>
    <row r="3396" ht="30" customHeight="1"/>
    <row r="3397" ht="30" customHeight="1"/>
    <row r="3398" ht="30" customHeight="1"/>
    <row r="3399" ht="30" customHeight="1"/>
    <row r="3400" ht="30" customHeight="1"/>
    <row r="3401" ht="30" customHeight="1"/>
    <row r="3402" ht="30" customHeight="1"/>
    <row r="3403" ht="30" customHeight="1"/>
    <row r="3404" ht="30" customHeight="1"/>
    <row r="3405" ht="30" customHeight="1"/>
    <row r="3406" ht="30" customHeight="1"/>
    <row r="3407" ht="30" customHeight="1"/>
    <row r="3408" ht="30" customHeight="1"/>
    <row r="3409" ht="30" customHeight="1"/>
    <row r="3410" ht="30" customHeight="1"/>
    <row r="3411" ht="30" customHeight="1"/>
    <row r="3412" ht="30" customHeight="1"/>
    <row r="3413" ht="30" customHeight="1"/>
    <row r="3414" ht="30" customHeight="1"/>
    <row r="3415" ht="30" customHeight="1"/>
    <row r="3416" ht="30" customHeight="1"/>
    <row r="3417" ht="30" customHeight="1"/>
    <row r="3418" ht="30" customHeight="1"/>
    <row r="3419" ht="30" customHeight="1"/>
    <row r="3420" ht="30" customHeight="1"/>
    <row r="3421" ht="30" customHeight="1"/>
    <row r="3422" ht="30" customHeight="1"/>
    <row r="3423" ht="30" customHeight="1"/>
    <row r="3424" ht="30" customHeight="1"/>
    <row r="3425" ht="30" customHeight="1"/>
    <row r="3426" ht="30" customHeight="1"/>
    <row r="3427" ht="30" customHeight="1"/>
    <row r="3428" ht="30" customHeight="1"/>
    <row r="3429" ht="30" customHeight="1"/>
    <row r="3430" ht="30" customHeight="1"/>
    <row r="3431" ht="30" customHeight="1"/>
    <row r="3432" ht="30" customHeight="1"/>
    <row r="3433" ht="30" customHeight="1"/>
    <row r="3434" ht="30" customHeight="1"/>
    <row r="3435" ht="30" customHeight="1"/>
    <row r="3436" ht="30" customHeight="1"/>
    <row r="3437" ht="30" customHeight="1"/>
    <row r="3438" ht="30" customHeight="1"/>
    <row r="3439" ht="30" customHeight="1"/>
    <row r="3440" ht="30" customHeight="1"/>
    <row r="3441" ht="30" customHeight="1"/>
    <row r="3442" ht="30" customHeight="1"/>
    <row r="3443" ht="30" customHeight="1"/>
    <row r="3444" ht="30" customHeight="1"/>
    <row r="3445" ht="30" customHeight="1"/>
    <row r="3446" ht="30" customHeight="1"/>
    <row r="3447" ht="30" customHeight="1"/>
    <row r="3448" ht="30" customHeight="1"/>
    <row r="3449" ht="30" customHeight="1"/>
    <row r="3450" ht="30" customHeight="1"/>
    <row r="3451" ht="30" customHeight="1"/>
    <row r="3452" ht="30" customHeight="1"/>
    <row r="3453" ht="30" customHeight="1"/>
    <row r="3454" ht="30" customHeight="1"/>
    <row r="3455" ht="30" customHeight="1"/>
    <row r="3456" ht="30" customHeight="1"/>
    <row r="3457" ht="30" customHeight="1"/>
    <row r="3458" ht="30" customHeight="1"/>
    <row r="3459" ht="30" customHeight="1"/>
    <row r="3460" ht="30" customHeight="1"/>
    <row r="3461" ht="30" customHeight="1"/>
    <row r="3462" ht="30" customHeight="1"/>
    <row r="3463" ht="30" customHeight="1"/>
    <row r="3464" ht="30" customHeight="1"/>
    <row r="3465" ht="30" customHeight="1"/>
    <row r="3466" ht="30" customHeight="1"/>
    <row r="3467" ht="30" customHeight="1"/>
    <row r="3468" ht="30" customHeight="1"/>
    <row r="3469" ht="30" customHeight="1"/>
    <row r="3470" ht="30" customHeight="1"/>
    <row r="3471" ht="30" customHeight="1"/>
    <row r="3472" ht="30" customHeight="1"/>
    <row r="3473" ht="30" customHeight="1"/>
    <row r="3474" ht="30" customHeight="1"/>
    <row r="3475" ht="30" customHeight="1"/>
    <row r="3476" ht="30" customHeight="1"/>
    <row r="3477" ht="30" customHeight="1"/>
    <row r="3478" ht="30" customHeight="1"/>
    <row r="3479" ht="30" customHeight="1"/>
    <row r="3480" ht="30" customHeight="1"/>
    <row r="3481" ht="30" customHeight="1"/>
    <row r="3482" ht="30" customHeight="1"/>
    <row r="3483" ht="30" customHeight="1"/>
    <row r="3484" ht="30" customHeight="1"/>
    <row r="3485" ht="30" customHeight="1"/>
    <row r="3486" ht="30" customHeight="1"/>
    <row r="3487" ht="30" customHeight="1"/>
    <row r="3488" ht="30" customHeight="1"/>
    <row r="3489" ht="30" customHeight="1"/>
    <row r="3490" ht="30" customHeight="1"/>
    <row r="3491" ht="30" customHeight="1"/>
    <row r="3492" ht="30" customHeight="1"/>
    <row r="3493" ht="30" customHeight="1"/>
    <row r="3494" ht="30" customHeight="1"/>
    <row r="3495" ht="30" customHeight="1"/>
    <row r="3496" ht="30" customHeight="1"/>
    <row r="3497" ht="30" customHeight="1"/>
    <row r="3498" ht="30" customHeight="1"/>
    <row r="3499" ht="30" customHeight="1"/>
    <row r="3500" ht="30" customHeight="1"/>
    <row r="3501" ht="30" customHeight="1"/>
    <row r="3502" ht="30" customHeight="1"/>
    <row r="3503" ht="30" customHeight="1"/>
    <row r="3504" ht="30" customHeight="1"/>
    <row r="3505" ht="30" customHeight="1"/>
    <row r="3506" ht="30" customHeight="1"/>
    <row r="3507" ht="30" customHeight="1"/>
    <row r="3508" ht="30" customHeight="1"/>
    <row r="3509" ht="30" customHeight="1"/>
    <row r="3510" ht="30" customHeight="1"/>
    <row r="3511" ht="30" customHeight="1"/>
    <row r="3512" ht="30" customHeight="1"/>
    <row r="3513" ht="30" customHeight="1"/>
    <row r="3514" ht="30" customHeight="1"/>
    <row r="3515" ht="30" customHeight="1"/>
    <row r="3516" ht="30" customHeight="1"/>
    <row r="3517" ht="30" customHeight="1"/>
    <row r="3518" ht="30" customHeight="1"/>
    <row r="3519" ht="30" customHeight="1"/>
    <row r="3520" ht="30" customHeight="1"/>
    <row r="3521" ht="30" customHeight="1"/>
    <row r="3522" ht="30" customHeight="1"/>
    <row r="3523" ht="30" customHeight="1"/>
    <row r="3524" ht="30" customHeight="1"/>
    <row r="3525" ht="30" customHeight="1"/>
    <row r="3526" ht="30" customHeight="1"/>
    <row r="3527" ht="30" customHeight="1"/>
    <row r="3528" ht="30" customHeight="1"/>
    <row r="3529" ht="30" customHeight="1"/>
    <row r="3530" ht="30" customHeight="1"/>
    <row r="3531" ht="30" customHeight="1"/>
    <row r="3532" ht="30" customHeight="1"/>
    <row r="3533" ht="30" customHeight="1"/>
    <row r="3534" ht="30" customHeight="1"/>
    <row r="3535" ht="30" customHeight="1"/>
    <row r="3536" ht="30" customHeight="1"/>
    <row r="3537" ht="30" customHeight="1"/>
    <row r="3538" ht="30" customHeight="1"/>
    <row r="3539" ht="30" customHeight="1"/>
    <row r="3540" ht="30" customHeight="1"/>
    <row r="3541" ht="30" customHeight="1"/>
    <row r="3542" ht="30" customHeight="1"/>
    <row r="3543" ht="30" customHeight="1"/>
    <row r="3544" ht="30" customHeight="1"/>
    <row r="3545" ht="30" customHeight="1"/>
    <row r="3546" ht="30" customHeight="1"/>
    <row r="3547" ht="30" customHeight="1"/>
    <row r="3548" ht="30" customHeight="1"/>
    <row r="3549" ht="30" customHeight="1"/>
    <row r="3550" ht="30" customHeight="1"/>
    <row r="3551" ht="30" customHeight="1"/>
    <row r="3552" ht="30" customHeight="1"/>
    <row r="3553" ht="30" customHeight="1"/>
    <row r="3554" ht="30" customHeight="1"/>
    <row r="3555" ht="30" customHeight="1"/>
    <row r="3556" ht="30" customHeight="1"/>
    <row r="3557" ht="30" customHeight="1"/>
    <row r="3558" ht="30" customHeight="1"/>
    <row r="3559" ht="30" customHeight="1"/>
    <row r="3560" ht="30" customHeight="1"/>
    <row r="3561" ht="30" customHeight="1"/>
    <row r="3562" ht="30" customHeight="1"/>
    <row r="3563" ht="30" customHeight="1"/>
    <row r="3564" ht="30" customHeight="1"/>
    <row r="3565" ht="30" customHeight="1"/>
    <row r="3566" ht="30" customHeight="1"/>
    <row r="3567" ht="30" customHeight="1"/>
    <row r="3568" ht="30" customHeight="1"/>
    <row r="3569" ht="30" customHeight="1"/>
    <row r="3570" ht="30" customHeight="1"/>
    <row r="3571" ht="30" customHeight="1"/>
    <row r="3572" ht="30" customHeight="1"/>
    <row r="3573" ht="30" customHeight="1"/>
    <row r="3574" ht="30" customHeight="1"/>
    <row r="3575" ht="30" customHeight="1"/>
    <row r="3576" ht="30" customHeight="1"/>
    <row r="3577" ht="30" customHeight="1"/>
    <row r="3578" ht="30" customHeight="1"/>
    <row r="3579" ht="30" customHeight="1"/>
    <row r="3580" ht="30" customHeight="1"/>
    <row r="3581" ht="30" customHeight="1"/>
    <row r="3582" ht="30" customHeight="1"/>
    <row r="3583" ht="30" customHeight="1"/>
    <row r="3584" ht="30" customHeight="1"/>
    <row r="3585" ht="30" customHeight="1"/>
    <row r="3586" ht="30" customHeight="1"/>
    <row r="3587" ht="30" customHeight="1"/>
    <row r="3588" ht="30" customHeight="1"/>
    <row r="3589" ht="30" customHeight="1"/>
    <row r="3590" ht="30" customHeight="1"/>
    <row r="3591" ht="30" customHeight="1"/>
    <row r="3592" ht="30" customHeight="1"/>
    <row r="3593" ht="30" customHeight="1"/>
    <row r="3594" ht="30" customHeight="1"/>
    <row r="3595" ht="30" customHeight="1"/>
    <row r="3596" ht="30" customHeight="1"/>
    <row r="3597" ht="30" customHeight="1"/>
    <row r="3598" ht="30" customHeight="1"/>
    <row r="3599" ht="30" customHeight="1"/>
    <row r="3600" ht="30" customHeight="1"/>
    <row r="3601" ht="30" customHeight="1"/>
    <row r="3602" ht="30" customHeight="1"/>
    <row r="3603" ht="30" customHeight="1"/>
    <row r="3604" ht="30" customHeight="1"/>
    <row r="3605" ht="30" customHeight="1"/>
    <row r="3606" ht="30" customHeight="1"/>
    <row r="3607" ht="30" customHeight="1"/>
    <row r="3608" ht="30" customHeight="1"/>
    <row r="3609" ht="30" customHeight="1"/>
    <row r="3610" ht="30" customHeight="1"/>
    <row r="3611" ht="30" customHeight="1"/>
    <row r="3612" ht="30" customHeight="1"/>
    <row r="3613" ht="30" customHeight="1"/>
    <row r="3614" ht="30" customHeight="1"/>
    <row r="3615" ht="30" customHeight="1"/>
    <row r="3616" ht="30" customHeight="1"/>
    <row r="3617" ht="30" customHeight="1"/>
    <row r="3618" ht="30" customHeight="1"/>
    <row r="3619" ht="30" customHeight="1"/>
    <row r="3620" ht="30" customHeight="1"/>
    <row r="3621" ht="30" customHeight="1"/>
    <row r="3622" ht="30" customHeight="1"/>
    <row r="3623" ht="30" customHeight="1"/>
    <row r="3624" ht="30" customHeight="1"/>
    <row r="3625" ht="30" customHeight="1"/>
    <row r="3626" ht="30" customHeight="1"/>
    <row r="3627" ht="30" customHeight="1"/>
    <row r="3628" ht="30" customHeight="1"/>
    <row r="3629" ht="30" customHeight="1"/>
    <row r="3630" ht="30" customHeight="1"/>
    <row r="3631" ht="30" customHeight="1"/>
    <row r="3632" ht="30" customHeight="1"/>
    <row r="3633" ht="30" customHeight="1"/>
    <row r="3634" ht="30" customHeight="1"/>
    <row r="3635" ht="30" customHeight="1"/>
    <row r="3636" ht="30" customHeight="1"/>
    <row r="3637" ht="30" customHeight="1"/>
    <row r="3638" ht="30" customHeight="1"/>
    <row r="3639" ht="30" customHeight="1"/>
    <row r="3640" ht="30" customHeight="1"/>
    <row r="3641" ht="30" customHeight="1"/>
    <row r="3642" ht="30" customHeight="1"/>
    <row r="3643" ht="30" customHeight="1"/>
    <row r="3644" ht="30" customHeight="1"/>
    <row r="3645" ht="30" customHeight="1"/>
    <row r="3646" ht="30" customHeight="1"/>
    <row r="3647" ht="30" customHeight="1"/>
    <row r="3648" ht="30" customHeight="1"/>
    <row r="3649" ht="30" customHeight="1"/>
    <row r="3650" ht="30" customHeight="1"/>
    <row r="3651" ht="30" customHeight="1"/>
    <row r="3652" ht="30" customHeight="1"/>
    <row r="3653" ht="30" customHeight="1"/>
    <row r="3654" ht="30" customHeight="1"/>
    <row r="3655" ht="30" customHeight="1"/>
    <row r="3656" ht="30" customHeight="1"/>
    <row r="3657" ht="30" customHeight="1"/>
    <row r="3658" ht="30" customHeight="1"/>
    <row r="3659" ht="30" customHeight="1"/>
    <row r="3660" ht="30" customHeight="1"/>
    <row r="3661" ht="30" customHeight="1"/>
    <row r="3662" ht="30" customHeight="1"/>
    <row r="3663" ht="30" customHeight="1"/>
    <row r="3664" ht="30" customHeight="1"/>
    <row r="3665" ht="30" customHeight="1"/>
    <row r="3666" ht="30" customHeight="1"/>
    <row r="3667" ht="30" customHeight="1"/>
    <row r="3668" ht="30" customHeight="1"/>
    <row r="3669" ht="30" customHeight="1"/>
    <row r="3670" ht="30" customHeight="1"/>
    <row r="3671" ht="30" customHeight="1"/>
    <row r="3672" ht="30" customHeight="1"/>
    <row r="3673" ht="30" customHeight="1"/>
    <row r="3674" ht="30" customHeight="1"/>
    <row r="3675" ht="30" customHeight="1"/>
    <row r="3676" ht="30" customHeight="1"/>
    <row r="3677" ht="30" customHeight="1"/>
    <row r="3678" ht="30" customHeight="1"/>
    <row r="3679" ht="30" customHeight="1"/>
    <row r="3680" ht="30" customHeight="1"/>
    <row r="3681" ht="30" customHeight="1"/>
    <row r="3682" ht="30" customHeight="1"/>
    <row r="3683" ht="30" customHeight="1"/>
    <row r="3684" ht="30" customHeight="1"/>
    <row r="3685" ht="30" customHeight="1"/>
    <row r="3686" ht="30" customHeight="1"/>
    <row r="3687" ht="30" customHeight="1"/>
    <row r="3688" ht="30" customHeight="1"/>
    <row r="3689" ht="30" customHeight="1"/>
    <row r="3690" ht="30" customHeight="1"/>
    <row r="3691" ht="30" customHeight="1"/>
    <row r="3692" ht="30" customHeight="1"/>
    <row r="3693" ht="30" customHeight="1"/>
    <row r="3694" ht="30" customHeight="1"/>
    <row r="3695" ht="30" customHeight="1"/>
    <row r="3696" ht="30" customHeight="1"/>
    <row r="3697" ht="30" customHeight="1"/>
    <row r="3698" ht="30" customHeight="1"/>
    <row r="3699" ht="30" customHeight="1"/>
    <row r="3700" ht="30" customHeight="1"/>
    <row r="3701" ht="30" customHeight="1"/>
    <row r="3702" ht="30" customHeight="1"/>
    <row r="3703" ht="30" customHeight="1"/>
    <row r="3704" ht="30" customHeight="1"/>
    <row r="3705" ht="30" customHeight="1"/>
    <row r="3706" ht="30" customHeight="1"/>
    <row r="3707" ht="30" customHeight="1"/>
    <row r="3708" ht="30" customHeight="1"/>
    <row r="3709" ht="30" customHeight="1"/>
    <row r="3710" ht="30" customHeight="1"/>
    <row r="3711" ht="30" customHeight="1"/>
    <row r="3712" ht="30" customHeight="1"/>
    <row r="3713" ht="30" customHeight="1"/>
    <row r="3714" ht="30" customHeight="1"/>
    <row r="3715" ht="30" customHeight="1"/>
    <row r="3716" ht="30" customHeight="1"/>
    <row r="3717" ht="30" customHeight="1"/>
    <row r="3718" ht="30" customHeight="1"/>
    <row r="3719" ht="30" customHeight="1"/>
    <row r="3720" ht="30" customHeight="1"/>
    <row r="3721" ht="30" customHeight="1"/>
    <row r="3722" ht="30" customHeight="1"/>
    <row r="3723" ht="30" customHeight="1"/>
    <row r="3724" ht="30" customHeight="1"/>
    <row r="3725" ht="30" customHeight="1"/>
    <row r="3726" ht="30" customHeight="1"/>
    <row r="3727" ht="30" customHeight="1"/>
    <row r="3728" ht="30" customHeight="1"/>
    <row r="3729" ht="30" customHeight="1"/>
    <row r="3730" ht="30" customHeight="1"/>
    <row r="3731" ht="30" customHeight="1"/>
    <row r="3732" ht="30" customHeight="1"/>
    <row r="3733" ht="30" customHeight="1"/>
    <row r="3734" ht="30" customHeight="1"/>
    <row r="3735" ht="30" customHeight="1"/>
    <row r="3736" ht="30" customHeight="1"/>
    <row r="3737" ht="30" customHeight="1"/>
    <row r="3738" ht="30" customHeight="1"/>
    <row r="3739" ht="30" customHeight="1"/>
    <row r="3740" ht="30" customHeight="1"/>
    <row r="3741" ht="30" customHeight="1"/>
    <row r="3742" ht="30" customHeight="1"/>
    <row r="3743" ht="30" customHeight="1"/>
    <row r="3744" ht="30" customHeight="1"/>
    <row r="3745" ht="30" customHeight="1"/>
    <row r="3746" ht="30" customHeight="1"/>
    <row r="3747" ht="30" customHeight="1"/>
    <row r="3748" ht="30" customHeight="1"/>
    <row r="3749" ht="30" customHeight="1"/>
    <row r="3750" ht="30" customHeight="1"/>
    <row r="3751" ht="30" customHeight="1"/>
    <row r="3752" ht="30" customHeight="1"/>
    <row r="3753" ht="30" customHeight="1"/>
    <row r="3754" ht="30" customHeight="1"/>
    <row r="3755" ht="30" customHeight="1"/>
    <row r="3756" ht="30" customHeight="1"/>
    <row r="3757" ht="30" customHeight="1"/>
    <row r="3758" ht="30" customHeight="1"/>
    <row r="3759" ht="30" customHeight="1"/>
    <row r="3760" ht="30" customHeight="1"/>
    <row r="3761" ht="30" customHeight="1"/>
    <row r="3762" ht="30" customHeight="1"/>
    <row r="3763" ht="30" customHeight="1"/>
    <row r="3764" ht="30" customHeight="1"/>
    <row r="3765" ht="30" customHeight="1"/>
    <row r="3766" ht="30" customHeight="1"/>
    <row r="3767" ht="30" customHeight="1"/>
    <row r="3768" ht="30" customHeight="1"/>
    <row r="3769" ht="30" customHeight="1"/>
    <row r="3770" ht="30" customHeight="1"/>
    <row r="3771" ht="30" customHeight="1"/>
    <row r="3772" ht="30" customHeight="1"/>
    <row r="3773" ht="30" customHeight="1"/>
    <row r="3774" ht="30" customHeight="1"/>
    <row r="3775" ht="30" customHeight="1"/>
    <row r="3776" ht="30" customHeight="1"/>
    <row r="3777" ht="30" customHeight="1"/>
    <row r="3778" ht="30" customHeight="1"/>
    <row r="3779" ht="30" customHeight="1"/>
    <row r="3780" ht="30" customHeight="1"/>
    <row r="3781" ht="30" customHeight="1"/>
    <row r="3782" ht="30" customHeight="1"/>
    <row r="3783" ht="30" customHeight="1"/>
    <row r="3784" ht="30" customHeight="1"/>
    <row r="3785" ht="30" customHeight="1"/>
    <row r="3786" ht="30" customHeight="1"/>
    <row r="3787" ht="30" customHeight="1"/>
    <row r="3788" ht="30" customHeight="1"/>
    <row r="3789" ht="30" customHeight="1"/>
    <row r="3790" ht="30" customHeight="1"/>
    <row r="3791" ht="30" customHeight="1"/>
    <row r="3792" ht="30" customHeight="1"/>
    <row r="3793" ht="30" customHeight="1"/>
    <row r="3794" ht="30" customHeight="1"/>
    <row r="3795" ht="30" customHeight="1"/>
    <row r="3796" ht="30" customHeight="1"/>
    <row r="3797" ht="30" customHeight="1"/>
    <row r="3798" ht="30" customHeight="1"/>
    <row r="3799" ht="30" customHeight="1"/>
    <row r="3800" ht="30" customHeight="1"/>
    <row r="3801" ht="30" customHeight="1"/>
    <row r="3802" ht="30" customHeight="1"/>
    <row r="3803" ht="30" customHeight="1"/>
    <row r="3804" ht="30" customHeight="1"/>
    <row r="3805" ht="30" customHeight="1"/>
    <row r="3806" ht="30" customHeight="1"/>
    <row r="3807" ht="30" customHeight="1"/>
    <row r="3808" ht="30" customHeight="1"/>
    <row r="3809" ht="30" customHeight="1"/>
    <row r="3810" ht="30" customHeight="1"/>
    <row r="3811" ht="30" customHeight="1"/>
    <row r="3812" ht="30" customHeight="1"/>
    <row r="3813" ht="30" customHeight="1"/>
    <row r="3814" ht="30" customHeight="1"/>
    <row r="3815" ht="30" customHeight="1"/>
    <row r="3816" ht="30" customHeight="1"/>
    <row r="3817" ht="30" customHeight="1"/>
    <row r="3818" ht="30" customHeight="1"/>
    <row r="3819" ht="30" customHeight="1"/>
    <row r="3820" ht="30" customHeight="1"/>
    <row r="3821" ht="30" customHeight="1"/>
    <row r="3822" ht="30" customHeight="1"/>
    <row r="3823" ht="30" customHeight="1"/>
    <row r="3824" ht="30" customHeight="1"/>
    <row r="3825" ht="30" customHeight="1"/>
    <row r="3826" ht="30" customHeight="1"/>
    <row r="3827" ht="30" customHeight="1"/>
    <row r="3828" ht="30" customHeight="1"/>
    <row r="3829" ht="30" customHeight="1"/>
    <row r="3830" ht="30" customHeight="1"/>
    <row r="3831" ht="30" customHeight="1"/>
    <row r="3832" ht="30" customHeight="1"/>
    <row r="3833" ht="30" customHeight="1"/>
    <row r="3834" ht="30" customHeight="1"/>
    <row r="3835" ht="30" customHeight="1"/>
    <row r="3836" ht="30" customHeight="1"/>
    <row r="3837" ht="30" customHeight="1"/>
    <row r="3838" ht="30" customHeight="1"/>
    <row r="3839" ht="30" customHeight="1"/>
    <row r="3840" ht="30" customHeight="1"/>
    <row r="3841" ht="30" customHeight="1"/>
    <row r="3842" ht="30" customHeight="1"/>
    <row r="3843" ht="30" customHeight="1"/>
    <row r="3844" ht="30" customHeight="1"/>
    <row r="3845" ht="30" customHeight="1"/>
    <row r="3846" ht="30" customHeight="1"/>
    <row r="3847" ht="30" customHeight="1"/>
    <row r="3848" ht="30" customHeight="1"/>
    <row r="3849" ht="30" customHeight="1"/>
    <row r="3850" ht="30" customHeight="1"/>
    <row r="3851" ht="30" customHeight="1"/>
    <row r="3852" ht="30" customHeight="1"/>
    <row r="3853" ht="30" customHeight="1"/>
    <row r="3854" ht="30" customHeight="1"/>
    <row r="3855" ht="30" customHeight="1"/>
    <row r="3856" ht="30" customHeight="1"/>
    <row r="3857" ht="30" customHeight="1"/>
    <row r="3858" ht="30" customHeight="1"/>
    <row r="3859" ht="30" customHeight="1"/>
    <row r="3860" ht="30" customHeight="1"/>
    <row r="3861" ht="30" customHeight="1"/>
    <row r="3862" ht="30" customHeight="1"/>
    <row r="3863" ht="30" customHeight="1"/>
    <row r="3864" ht="30" customHeight="1"/>
    <row r="3865" ht="30" customHeight="1"/>
    <row r="3866" ht="30" customHeight="1"/>
    <row r="3867" ht="30" customHeight="1"/>
    <row r="3868" ht="30" customHeight="1"/>
    <row r="3869" ht="30" customHeight="1"/>
    <row r="3870" ht="30" customHeight="1"/>
    <row r="3871" ht="30" customHeight="1"/>
    <row r="3872" ht="30" customHeight="1"/>
    <row r="3873" ht="30" customHeight="1"/>
    <row r="3874" ht="30" customHeight="1"/>
    <row r="3875" ht="30" customHeight="1"/>
    <row r="3876" ht="30" customHeight="1"/>
    <row r="3877" ht="30" customHeight="1"/>
    <row r="3878" ht="30" customHeight="1"/>
    <row r="3879" ht="30" customHeight="1"/>
    <row r="3880" ht="30" customHeight="1"/>
    <row r="3881" ht="30" customHeight="1"/>
    <row r="3882" ht="30" customHeight="1"/>
    <row r="3883" ht="30" customHeight="1"/>
    <row r="3884" ht="30" customHeight="1"/>
    <row r="3885" ht="30" customHeight="1"/>
    <row r="3886" ht="30" customHeight="1"/>
    <row r="3887" ht="30" customHeight="1"/>
    <row r="3888" ht="30" customHeight="1"/>
    <row r="3889" ht="30" customHeight="1"/>
    <row r="3890" ht="30" customHeight="1"/>
    <row r="3891" ht="30" customHeight="1"/>
    <row r="3892" ht="30" customHeight="1"/>
    <row r="3893" ht="30" customHeight="1"/>
    <row r="3894" ht="30" customHeight="1"/>
    <row r="3895" ht="30" customHeight="1"/>
    <row r="3896" ht="30" customHeight="1"/>
    <row r="3897" ht="30" customHeight="1"/>
    <row r="3898" ht="30" customHeight="1"/>
    <row r="3899" ht="30" customHeight="1"/>
    <row r="3900" ht="30" customHeight="1"/>
    <row r="3901" ht="30" customHeight="1"/>
    <row r="3902" ht="30" customHeight="1"/>
    <row r="3903" ht="30" customHeight="1"/>
    <row r="3904" ht="30" customHeight="1"/>
    <row r="3905" ht="30" customHeight="1"/>
    <row r="3906" ht="30" customHeight="1"/>
    <row r="3907" ht="30" customHeight="1"/>
    <row r="3908" ht="30" customHeight="1"/>
    <row r="3909" ht="30" customHeight="1"/>
    <row r="3910" ht="30" customHeight="1"/>
    <row r="3911" ht="30" customHeight="1"/>
    <row r="3912" ht="30" customHeight="1"/>
    <row r="3913" ht="30" customHeight="1"/>
    <row r="3914" ht="30" customHeight="1"/>
    <row r="3915" ht="30" customHeight="1"/>
    <row r="3916" ht="30" customHeight="1"/>
    <row r="3917" ht="30" customHeight="1"/>
    <row r="3918" ht="30" customHeight="1"/>
    <row r="3919" ht="30" customHeight="1"/>
    <row r="3920" ht="30" customHeight="1"/>
    <row r="3921" ht="30" customHeight="1"/>
    <row r="3922" ht="30" customHeight="1"/>
    <row r="3923" ht="30" customHeight="1"/>
    <row r="3924" ht="30" customHeight="1"/>
    <row r="3925" ht="30" customHeight="1"/>
    <row r="3926" ht="30" customHeight="1"/>
    <row r="3927" ht="30" customHeight="1"/>
    <row r="3928" ht="30" customHeight="1"/>
    <row r="3929" ht="30" customHeight="1"/>
    <row r="3930" ht="30" customHeight="1"/>
    <row r="3931" ht="30" customHeight="1"/>
    <row r="3932" ht="30" customHeight="1"/>
    <row r="3933" ht="30" customHeight="1"/>
    <row r="3934" ht="30" customHeight="1"/>
    <row r="3935" ht="30" customHeight="1"/>
    <row r="3936" ht="30" customHeight="1"/>
    <row r="3937" ht="30" customHeight="1"/>
    <row r="3938" ht="30" customHeight="1"/>
    <row r="3939" ht="30" customHeight="1"/>
    <row r="3940" ht="30" customHeight="1"/>
    <row r="3941" ht="30" customHeight="1"/>
    <row r="3942" ht="30" customHeight="1"/>
    <row r="3943" ht="30" customHeight="1"/>
    <row r="3944" ht="30" customHeight="1"/>
    <row r="3945" ht="30" customHeight="1"/>
    <row r="3946" ht="30" customHeight="1"/>
    <row r="3947" ht="30" customHeight="1"/>
    <row r="3948" ht="30" customHeight="1"/>
    <row r="3949" ht="30" customHeight="1"/>
    <row r="3950" ht="30" customHeight="1"/>
    <row r="3951" ht="30" customHeight="1"/>
    <row r="3952" ht="30" customHeight="1"/>
    <row r="3953" ht="30" customHeight="1"/>
    <row r="3954" ht="30" customHeight="1"/>
    <row r="3955" ht="30" customHeight="1"/>
    <row r="3956" ht="30" customHeight="1"/>
    <row r="3957" ht="30" customHeight="1"/>
    <row r="3958" ht="30" customHeight="1"/>
    <row r="3959" ht="30" customHeight="1"/>
    <row r="3960" ht="30" customHeight="1"/>
    <row r="3961" ht="30" customHeight="1"/>
    <row r="3962" ht="30" customHeight="1"/>
    <row r="3963" ht="30" customHeight="1"/>
    <row r="3964" ht="30" customHeight="1"/>
    <row r="3965" ht="30" customHeight="1"/>
    <row r="3966" ht="30" customHeight="1"/>
    <row r="3967" ht="30" customHeight="1"/>
    <row r="3968" ht="30" customHeight="1"/>
    <row r="3969" ht="30" customHeight="1"/>
    <row r="3970" ht="30" customHeight="1"/>
    <row r="3971" ht="30" customHeight="1"/>
    <row r="3972" ht="30" customHeight="1"/>
    <row r="3973" ht="30" customHeight="1"/>
    <row r="3974" ht="30" customHeight="1"/>
    <row r="3975" ht="30" customHeight="1"/>
    <row r="3976" ht="30" customHeight="1"/>
    <row r="3977" ht="30" customHeight="1"/>
    <row r="3978" ht="30" customHeight="1"/>
    <row r="3979" ht="30" customHeight="1"/>
    <row r="3980" ht="30" customHeight="1"/>
    <row r="3981" ht="30" customHeight="1"/>
    <row r="3982" ht="30" customHeight="1"/>
    <row r="3983" ht="30" customHeight="1"/>
    <row r="3984" ht="30" customHeight="1"/>
    <row r="3985" ht="30" customHeight="1"/>
    <row r="3986" ht="30" customHeight="1"/>
    <row r="3987" ht="30" customHeight="1"/>
    <row r="3988" ht="30" customHeight="1"/>
    <row r="3989" ht="30" customHeight="1"/>
    <row r="3990" ht="30" customHeight="1"/>
    <row r="3991" ht="30" customHeight="1"/>
    <row r="3992" ht="30" customHeight="1"/>
    <row r="3993" ht="30" customHeight="1"/>
    <row r="3994" ht="30" customHeight="1"/>
    <row r="3995" ht="30" customHeight="1"/>
    <row r="3996" ht="30" customHeight="1"/>
    <row r="3997" ht="30" customHeight="1"/>
    <row r="3998" ht="30" customHeight="1"/>
    <row r="3999" ht="30" customHeight="1"/>
    <row r="4000" ht="30" customHeight="1"/>
    <row r="4001" ht="30" customHeight="1"/>
    <row r="4002" ht="30" customHeight="1"/>
    <row r="4003" ht="30" customHeight="1"/>
    <row r="4004" ht="30" customHeight="1"/>
    <row r="4005" ht="30" customHeight="1"/>
    <row r="4006" ht="30" customHeight="1"/>
    <row r="4007" ht="30" customHeight="1"/>
    <row r="4008" ht="30" customHeight="1"/>
    <row r="4009" ht="30" customHeight="1"/>
    <row r="4010" ht="30" customHeight="1"/>
    <row r="4011" ht="30" customHeight="1"/>
    <row r="4012" ht="30" customHeight="1"/>
    <row r="4013" ht="30" customHeight="1"/>
    <row r="4014" ht="30" customHeight="1"/>
    <row r="4015" ht="30" customHeight="1"/>
    <row r="4016" ht="30" customHeight="1"/>
    <row r="4017" ht="30" customHeight="1"/>
    <row r="4018" ht="30" customHeight="1"/>
    <row r="4019" ht="30" customHeight="1"/>
    <row r="4020" ht="30" customHeight="1"/>
    <row r="4021" ht="30" customHeight="1"/>
    <row r="4022" ht="30" customHeight="1"/>
    <row r="4023" ht="30" customHeight="1"/>
    <row r="4024" ht="30" customHeight="1"/>
    <row r="4025" ht="30" customHeight="1"/>
    <row r="4026" ht="30" customHeight="1"/>
    <row r="4027" ht="30" customHeight="1"/>
    <row r="4028" ht="30" customHeight="1"/>
    <row r="4029" ht="30" customHeight="1"/>
    <row r="4030" ht="30" customHeight="1"/>
    <row r="4031" ht="30" customHeight="1"/>
    <row r="4032" ht="30" customHeight="1"/>
    <row r="4033" ht="30" customHeight="1"/>
    <row r="4034" ht="30" customHeight="1"/>
    <row r="4035" ht="30" customHeight="1"/>
    <row r="4036" ht="30" customHeight="1"/>
    <row r="4037" ht="30" customHeight="1"/>
    <row r="4038" ht="30" customHeight="1"/>
    <row r="4039" ht="30" customHeight="1"/>
    <row r="4040" ht="30" customHeight="1"/>
    <row r="4041" ht="30" customHeight="1"/>
    <row r="4042" ht="30" customHeight="1"/>
    <row r="4043" ht="30" customHeight="1"/>
    <row r="4044" ht="30" customHeight="1"/>
    <row r="4045" ht="30" customHeight="1"/>
    <row r="4046" ht="30" customHeight="1"/>
    <row r="4047" ht="30" customHeight="1"/>
    <row r="4048" ht="30" customHeight="1"/>
    <row r="4049" ht="30" customHeight="1"/>
    <row r="4050" ht="30" customHeight="1"/>
    <row r="4051" ht="30" customHeight="1"/>
    <row r="4052" ht="30" customHeight="1"/>
    <row r="4053" ht="30" customHeight="1"/>
    <row r="4054" ht="30" customHeight="1"/>
    <row r="4055" ht="30" customHeight="1"/>
    <row r="4056" ht="30" customHeight="1"/>
    <row r="4057" ht="30" customHeight="1"/>
    <row r="4058" ht="30" customHeight="1"/>
    <row r="4059" ht="30" customHeight="1"/>
    <row r="4060" ht="30" customHeight="1"/>
    <row r="4061" ht="30" customHeight="1"/>
    <row r="4062" ht="30" customHeight="1"/>
    <row r="4063" ht="30" customHeight="1"/>
    <row r="4064" ht="30" customHeight="1"/>
    <row r="4065" ht="30" customHeight="1"/>
    <row r="4066" ht="30" customHeight="1"/>
    <row r="4067" ht="30" customHeight="1"/>
    <row r="4068" ht="30" customHeight="1"/>
    <row r="4069" ht="30" customHeight="1"/>
    <row r="4070" ht="30" customHeight="1"/>
    <row r="4071" ht="30" customHeight="1"/>
    <row r="4072" ht="30" customHeight="1"/>
    <row r="4073" ht="30" customHeight="1"/>
    <row r="4074" ht="30" customHeight="1"/>
    <row r="4075" ht="30" customHeight="1"/>
    <row r="4076" ht="30" customHeight="1"/>
    <row r="4077" ht="30" customHeight="1"/>
    <row r="4078" ht="30" customHeight="1"/>
    <row r="4079" ht="30" customHeight="1"/>
    <row r="4080" ht="30" customHeight="1"/>
    <row r="4081" ht="30" customHeight="1"/>
    <row r="4082" ht="30" customHeight="1"/>
    <row r="4083" ht="30" customHeight="1"/>
    <row r="4084" ht="30" customHeight="1"/>
    <row r="4085" ht="30" customHeight="1"/>
    <row r="4086" ht="30" customHeight="1"/>
    <row r="4087" ht="30" customHeight="1"/>
    <row r="4088" ht="30" customHeight="1"/>
    <row r="4089" ht="30" customHeight="1"/>
    <row r="4090" ht="30" customHeight="1"/>
    <row r="4091" ht="30" customHeight="1"/>
    <row r="4092" ht="30" customHeight="1"/>
    <row r="4093" ht="30" customHeight="1"/>
    <row r="4094" ht="30" customHeight="1"/>
    <row r="4095" ht="30" customHeight="1"/>
    <row r="4096" ht="30" customHeight="1"/>
    <row r="4097" ht="30" customHeight="1"/>
    <row r="4098" ht="30" customHeight="1"/>
    <row r="4099" ht="30" customHeight="1"/>
    <row r="4100" ht="30" customHeight="1"/>
    <row r="4101" ht="30" customHeight="1"/>
    <row r="4102" ht="30" customHeight="1"/>
    <row r="4103" ht="30" customHeight="1"/>
    <row r="4104" ht="30" customHeight="1"/>
    <row r="4105" ht="30" customHeight="1"/>
    <row r="4106" ht="30" customHeight="1"/>
    <row r="4107" ht="30" customHeight="1"/>
    <row r="4108" ht="30" customHeight="1"/>
    <row r="4109" ht="30" customHeight="1"/>
    <row r="4110" ht="30" customHeight="1"/>
    <row r="4111" ht="30" customHeight="1"/>
    <row r="4112" ht="30" customHeight="1"/>
    <row r="4113" ht="30" customHeight="1"/>
    <row r="4114" ht="30" customHeight="1"/>
    <row r="4115" ht="30" customHeight="1"/>
    <row r="4116" ht="30" customHeight="1"/>
    <row r="4117" ht="30" customHeight="1"/>
    <row r="4118" ht="30" customHeight="1"/>
    <row r="4119" ht="30" customHeight="1"/>
    <row r="4120" ht="30" customHeight="1"/>
    <row r="4121" ht="30" customHeight="1"/>
    <row r="4122" ht="30" customHeight="1"/>
    <row r="4123" ht="30" customHeight="1"/>
    <row r="4124" ht="30" customHeight="1"/>
    <row r="4125" ht="30" customHeight="1"/>
    <row r="4126" ht="30" customHeight="1"/>
    <row r="4127" ht="30" customHeight="1"/>
    <row r="4128" ht="30" customHeight="1"/>
    <row r="4129" ht="30" customHeight="1"/>
    <row r="4130" ht="30" customHeight="1"/>
    <row r="4131" ht="30" customHeight="1"/>
    <row r="4132" ht="30" customHeight="1"/>
    <row r="4133" ht="30" customHeight="1"/>
    <row r="4134" ht="30" customHeight="1"/>
    <row r="4135" ht="30" customHeight="1"/>
    <row r="4136" ht="30" customHeight="1"/>
    <row r="4137" ht="30" customHeight="1"/>
    <row r="4138" ht="30" customHeight="1"/>
    <row r="4139" ht="30" customHeight="1"/>
    <row r="4140" ht="30" customHeight="1"/>
    <row r="4141" ht="30" customHeight="1"/>
    <row r="4142" ht="30" customHeight="1"/>
    <row r="4143" ht="30" customHeight="1"/>
    <row r="4144" ht="30" customHeight="1"/>
    <row r="4145" ht="30" customHeight="1"/>
    <row r="4146" ht="30" customHeight="1"/>
    <row r="4147" ht="30" customHeight="1"/>
    <row r="4148" ht="30" customHeight="1"/>
    <row r="4149" ht="30" customHeight="1"/>
    <row r="4150" ht="30" customHeight="1"/>
    <row r="4151" ht="30" customHeight="1"/>
    <row r="4152" ht="30" customHeight="1"/>
    <row r="4153" ht="30" customHeight="1"/>
    <row r="4154" ht="30" customHeight="1"/>
    <row r="4155" ht="30" customHeight="1"/>
    <row r="4156" ht="30" customHeight="1"/>
    <row r="4157" ht="30" customHeight="1"/>
    <row r="4158" ht="30" customHeight="1"/>
    <row r="4159" ht="30" customHeight="1"/>
    <row r="4160" ht="30" customHeight="1"/>
    <row r="4161" ht="30" customHeight="1"/>
    <row r="4162" ht="30" customHeight="1"/>
    <row r="4163" ht="30" customHeight="1"/>
    <row r="4164" ht="30" customHeight="1"/>
    <row r="4165" ht="30" customHeight="1"/>
    <row r="4166" ht="30" customHeight="1"/>
    <row r="4167" ht="30" customHeight="1"/>
    <row r="4168" ht="30" customHeight="1"/>
    <row r="4169" ht="30" customHeight="1"/>
    <row r="4170" ht="30" customHeight="1"/>
    <row r="4171" ht="30" customHeight="1"/>
    <row r="4172" ht="30" customHeight="1"/>
    <row r="4173" ht="30" customHeight="1"/>
    <row r="4174" ht="30" customHeight="1"/>
    <row r="4175" ht="30" customHeight="1"/>
    <row r="4176" ht="30" customHeight="1"/>
    <row r="4177" ht="30" customHeight="1"/>
    <row r="4178" ht="30" customHeight="1"/>
    <row r="4179" ht="30" customHeight="1"/>
    <row r="4180" ht="30" customHeight="1"/>
    <row r="4181" ht="30" customHeight="1"/>
    <row r="4182" ht="30" customHeight="1"/>
    <row r="4183" ht="30" customHeight="1"/>
    <row r="4184" ht="30" customHeight="1"/>
    <row r="4185" ht="30" customHeight="1"/>
    <row r="4186" ht="30" customHeight="1"/>
    <row r="4187" ht="30" customHeight="1"/>
    <row r="4188" ht="30" customHeight="1"/>
    <row r="4189" ht="30" customHeight="1"/>
    <row r="4190" ht="30" customHeight="1"/>
    <row r="4191" ht="30" customHeight="1"/>
    <row r="4192" ht="30" customHeight="1"/>
    <row r="4193" ht="30" customHeight="1"/>
    <row r="4194" ht="30" customHeight="1"/>
    <row r="4195" ht="30" customHeight="1"/>
    <row r="4196" ht="30" customHeight="1"/>
    <row r="4197" ht="30" customHeight="1"/>
    <row r="4198" ht="30" customHeight="1"/>
    <row r="4199" ht="30" customHeight="1"/>
    <row r="4200" ht="30" customHeight="1"/>
    <row r="4201" ht="30" customHeight="1"/>
    <row r="4202" ht="30" customHeight="1"/>
    <row r="4203" ht="30" customHeight="1"/>
    <row r="4204" ht="30" customHeight="1"/>
    <row r="4205" ht="30" customHeight="1"/>
    <row r="4206" ht="30" customHeight="1"/>
    <row r="4207" ht="30" customHeight="1"/>
    <row r="4208" ht="30" customHeight="1"/>
    <row r="4209" ht="30" customHeight="1"/>
    <row r="4210" ht="30" customHeight="1"/>
    <row r="4211" ht="30" customHeight="1"/>
    <row r="4212" ht="30" customHeight="1"/>
    <row r="4213" ht="30" customHeight="1"/>
    <row r="4214" ht="30" customHeight="1"/>
    <row r="4215" ht="30" customHeight="1"/>
    <row r="4216" ht="30" customHeight="1"/>
    <row r="4217" ht="30" customHeight="1"/>
    <row r="4218" ht="30" customHeight="1"/>
    <row r="4219" ht="30" customHeight="1"/>
    <row r="4220" ht="30" customHeight="1"/>
    <row r="4221" ht="30" customHeight="1"/>
    <row r="4222" ht="30" customHeight="1"/>
    <row r="4223" ht="30" customHeight="1"/>
    <row r="4224" ht="30" customHeight="1"/>
    <row r="4225" ht="30" customHeight="1"/>
    <row r="4226" ht="30" customHeight="1"/>
    <row r="4227" ht="30" customHeight="1"/>
    <row r="4228" ht="30" customHeight="1"/>
    <row r="4229" ht="30" customHeight="1"/>
    <row r="4230" ht="30" customHeight="1"/>
    <row r="4231" ht="30" customHeight="1"/>
    <row r="4232" ht="30" customHeight="1"/>
    <row r="4233" ht="30" customHeight="1"/>
    <row r="4234" ht="30" customHeight="1"/>
    <row r="4235" ht="30" customHeight="1"/>
    <row r="4236" ht="30" customHeight="1"/>
    <row r="4237" ht="30" customHeight="1"/>
    <row r="4238" ht="30" customHeight="1"/>
    <row r="4239" ht="30" customHeight="1"/>
    <row r="4240" ht="30" customHeight="1"/>
    <row r="4241" ht="30" customHeight="1"/>
    <row r="4242" ht="30" customHeight="1"/>
    <row r="4243" ht="30" customHeight="1"/>
    <row r="4244" ht="30" customHeight="1"/>
    <row r="4245" ht="30" customHeight="1"/>
    <row r="4246" ht="30" customHeight="1"/>
    <row r="4247" ht="30" customHeight="1"/>
    <row r="4248" ht="30" customHeight="1"/>
    <row r="4249" ht="30" customHeight="1"/>
    <row r="4250" ht="30" customHeight="1"/>
    <row r="4251" ht="30" customHeight="1"/>
    <row r="4252" ht="30" customHeight="1"/>
    <row r="4253" ht="30" customHeight="1"/>
    <row r="4254" ht="30" customHeight="1"/>
    <row r="4255" ht="30" customHeight="1"/>
    <row r="4256" ht="30" customHeight="1"/>
    <row r="4257" ht="30" customHeight="1"/>
    <row r="4258" ht="30" customHeight="1"/>
    <row r="4259" ht="30" customHeight="1"/>
    <row r="4260" ht="30" customHeight="1"/>
    <row r="4261" ht="30" customHeight="1"/>
    <row r="4262" ht="30" customHeight="1"/>
    <row r="4263" ht="30" customHeight="1"/>
    <row r="4264" ht="30" customHeight="1"/>
    <row r="4265" ht="30" customHeight="1"/>
    <row r="4266" ht="30" customHeight="1"/>
    <row r="4267" ht="30" customHeight="1"/>
    <row r="4268" ht="30" customHeight="1"/>
    <row r="4269" ht="30" customHeight="1"/>
    <row r="4270" ht="30" customHeight="1"/>
    <row r="4271" ht="30" customHeight="1"/>
    <row r="4272" ht="30" customHeight="1"/>
    <row r="4273" ht="30" customHeight="1"/>
    <row r="4274" ht="30" customHeight="1"/>
    <row r="4275" ht="30" customHeight="1"/>
    <row r="4276" ht="30" customHeight="1"/>
    <row r="4277" ht="30" customHeight="1"/>
    <row r="4278" ht="30" customHeight="1"/>
    <row r="4279" ht="30" customHeight="1"/>
    <row r="4280" ht="30" customHeight="1"/>
    <row r="4281" ht="30" customHeight="1"/>
    <row r="4282" ht="30" customHeight="1"/>
    <row r="4283" ht="30" customHeight="1"/>
    <row r="4284" ht="30" customHeight="1"/>
    <row r="4285" ht="30" customHeight="1"/>
    <row r="4286" ht="30" customHeight="1"/>
    <row r="4287" ht="30" customHeight="1"/>
    <row r="4288" ht="30" customHeight="1"/>
    <row r="4289" ht="30" customHeight="1"/>
    <row r="4290" ht="30" customHeight="1"/>
    <row r="4291" ht="30" customHeight="1"/>
    <row r="4292" ht="30" customHeight="1"/>
    <row r="4293" ht="30" customHeight="1"/>
    <row r="4294" ht="30" customHeight="1"/>
    <row r="4295" ht="30" customHeight="1"/>
    <row r="4296" ht="30" customHeight="1"/>
    <row r="4297" ht="30" customHeight="1"/>
    <row r="4298" ht="30" customHeight="1"/>
    <row r="4299" ht="30" customHeight="1"/>
    <row r="4300" ht="30" customHeight="1"/>
    <row r="4301" ht="30" customHeight="1"/>
    <row r="4302" ht="30" customHeight="1"/>
    <row r="4303" ht="30" customHeight="1"/>
    <row r="4304" ht="30" customHeight="1"/>
    <row r="4305" ht="30" customHeight="1"/>
    <row r="4306" ht="30" customHeight="1"/>
    <row r="4307" ht="30" customHeight="1"/>
    <row r="4308" ht="30" customHeight="1"/>
    <row r="4309" ht="30" customHeight="1"/>
    <row r="4310" ht="30" customHeight="1"/>
    <row r="4311" ht="30" customHeight="1"/>
    <row r="4312" ht="30" customHeight="1"/>
    <row r="4313" ht="30" customHeight="1"/>
    <row r="4314" ht="30" customHeight="1"/>
    <row r="4315" ht="30" customHeight="1"/>
    <row r="4316" ht="30" customHeight="1"/>
    <row r="4317" ht="30" customHeight="1"/>
    <row r="4318" ht="30" customHeight="1"/>
    <row r="4319" ht="30" customHeight="1"/>
    <row r="4320" ht="30" customHeight="1"/>
    <row r="4321" ht="30" customHeight="1"/>
    <row r="4322" ht="30" customHeight="1"/>
    <row r="4323" ht="30" customHeight="1"/>
    <row r="4324" ht="30" customHeight="1"/>
    <row r="4325" ht="30" customHeight="1"/>
    <row r="4326" ht="30" customHeight="1"/>
    <row r="4327" ht="30" customHeight="1"/>
    <row r="4328" ht="30" customHeight="1"/>
    <row r="4329" ht="30" customHeight="1"/>
    <row r="4330" ht="30" customHeight="1"/>
    <row r="4331" ht="30" customHeight="1"/>
    <row r="4332" ht="30" customHeight="1"/>
    <row r="4333" ht="30" customHeight="1"/>
    <row r="4334" ht="30" customHeight="1"/>
    <row r="4335" ht="30" customHeight="1"/>
    <row r="4336" ht="30" customHeight="1"/>
    <row r="4337" ht="30" customHeight="1"/>
    <row r="4338" ht="30" customHeight="1"/>
    <row r="4339" ht="30" customHeight="1"/>
    <row r="4340" ht="30" customHeight="1"/>
    <row r="4341" ht="30" customHeight="1"/>
    <row r="4342" ht="30" customHeight="1"/>
    <row r="4343" ht="30" customHeight="1"/>
    <row r="4344" ht="30" customHeight="1"/>
    <row r="4345" ht="30" customHeight="1"/>
    <row r="4346" ht="30" customHeight="1"/>
    <row r="4347" ht="30" customHeight="1"/>
    <row r="4348" ht="30" customHeight="1"/>
    <row r="4349" ht="30" customHeight="1"/>
    <row r="4350" ht="30" customHeight="1"/>
    <row r="4351" ht="30" customHeight="1"/>
    <row r="4352" ht="30" customHeight="1"/>
    <row r="4353" ht="30" customHeight="1"/>
    <row r="4354" ht="30" customHeight="1"/>
    <row r="4355" ht="30" customHeight="1"/>
    <row r="4356" ht="30" customHeight="1"/>
    <row r="4357" ht="30" customHeight="1"/>
    <row r="4358" ht="30" customHeight="1"/>
    <row r="4359" ht="30" customHeight="1"/>
    <row r="4360" ht="30" customHeight="1"/>
    <row r="4361" ht="30" customHeight="1"/>
    <row r="4362" ht="30" customHeight="1"/>
    <row r="4363" ht="30" customHeight="1"/>
    <row r="4364" ht="30" customHeight="1"/>
    <row r="4365" ht="30" customHeight="1"/>
    <row r="4366" ht="30" customHeight="1"/>
    <row r="4367" ht="30" customHeight="1"/>
    <row r="4368" ht="30" customHeight="1"/>
    <row r="4369" ht="30" customHeight="1"/>
    <row r="4370" ht="30" customHeight="1"/>
    <row r="4371" ht="30" customHeight="1"/>
    <row r="4372" ht="30" customHeight="1"/>
    <row r="4373" ht="30" customHeight="1"/>
    <row r="4374" ht="30" customHeight="1"/>
    <row r="4375" ht="30" customHeight="1"/>
    <row r="4376" ht="30" customHeight="1"/>
    <row r="4377" ht="30" customHeight="1"/>
    <row r="4378" ht="30" customHeight="1"/>
    <row r="4379" ht="30" customHeight="1"/>
    <row r="4380" ht="30" customHeight="1"/>
    <row r="4381" ht="30" customHeight="1"/>
    <row r="4382" ht="30" customHeight="1"/>
    <row r="4383" ht="30" customHeight="1"/>
    <row r="4384" ht="30" customHeight="1"/>
    <row r="4385" ht="30" customHeight="1"/>
    <row r="4386" ht="30" customHeight="1"/>
    <row r="4387" ht="30" customHeight="1"/>
    <row r="4388" ht="30" customHeight="1"/>
    <row r="4389" ht="30" customHeight="1"/>
    <row r="4390" ht="30" customHeight="1"/>
    <row r="4391" ht="30" customHeight="1"/>
    <row r="4392" ht="30" customHeight="1"/>
    <row r="4393" ht="30" customHeight="1"/>
    <row r="4394" ht="30" customHeight="1"/>
    <row r="4395" ht="30" customHeight="1"/>
    <row r="4396" ht="30" customHeight="1"/>
    <row r="4397" ht="30" customHeight="1"/>
    <row r="4398" ht="30" customHeight="1"/>
    <row r="4399" ht="30" customHeight="1"/>
    <row r="4400" ht="30" customHeight="1"/>
    <row r="4401" ht="30" customHeight="1"/>
    <row r="4402" ht="30" customHeight="1"/>
    <row r="4403" ht="30" customHeight="1"/>
    <row r="4404" ht="30" customHeight="1"/>
    <row r="4405" ht="30" customHeight="1"/>
    <row r="4406" ht="30" customHeight="1"/>
    <row r="4407" ht="30" customHeight="1"/>
    <row r="4408" ht="30" customHeight="1"/>
    <row r="4409" ht="30" customHeight="1"/>
    <row r="4410" ht="30" customHeight="1"/>
    <row r="4411" ht="30" customHeight="1"/>
    <row r="4412" ht="30" customHeight="1"/>
    <row r="4413" ht="30" customHeight="1"/>
    <row r="4414" ht="30" customHeight="1"/>
    <row r="4415" ht="30" customHeight="1"/>
    <row r="4416" ht="30" customHeight="1"/>
    <row r="4417" ht="30" customHeight="1"/>
    <row r="4418" ht="30" customHeight="1"/>
    <row r="4419" ht="30" customHeight="1"/>
    <row r="4420" ht="30" customHeight="1"/>
    <row r="4421" ht="30" customHeight="1"/>
    <row r="4422" ht="30" customHeight="1"/>
    <row r="4423" ht="30" customHeight="1"/>
    <row r="4424" ht="30" customHeight="1"/>
    <row r="4425" ht="30" customHeight="1"/>
    <row r="4426" ht="30" customHeight="1"/>
    <row r="4427" ht="30" customHeight="1"/>
    <row r="4428" ht="30" customHeight="1"/>
    <row r="4429" ht="30" customHeight="1"/>
    <row r="4430" ht="30" customHeight="1"/>
    <row r="4431" ht="30" customHeight="1"/>
    <row r="4432" ht="30" customHeight="1"/>
    <row r="4433" ht="30" customHeight="1"/>
    <row r="4434" ht="30" customHeight="1"/>
    <row r="4435" ht="30" customHeight="1"/>
    <row r="4436" ht="30" customHeight="1"/>
    <row r="4437" ht="30" customHeight="1"/>
    <row r="4438" ht="30" customHeight="1"/>
    <row r="4439" ht="30" customHeight="1"/>
    <row r="4440" ht="30" customHeight="1"/>
    <row r="4441" ht="30" customHeight="1"/>
    <row r="4442" ht="30" customHeight="1"/>
    <row r="4443" ht="30" customHeight="1"/>
    <row r="4444" ht="30" customHeight="1"/>
    <row r="4445" ht="30" customHeight="1"/>
    <row r="4446" ht="30" customHeight="1"/>
    <row r="4447" ht="30" customHeight="1"/>
    <row r="4448" ht="30" customHeight="1"/>
    <row r="4449" ht="30" customHeight="1"/>
    <row r="4450" ht="30" customHeight="1"/>
    <row r="4451" ht="30" customHeight="1"/>
    <row r="4452" ht="30" customHeight="1"/>
    <row r="4453" ht="30" customHeight="1"/>
    <row r="4454" ht="30" customHeight="1"/>
    <row r="4455" ht="30" customHeight="1"/>
    <row r="4456" ht="30" customHeight="1"/>
    <row r="4457" ht="30" customHeight="1"/>
    <row r="4458" ht="30" customHeight="1"/>
    <row r="4459" ht="30" customHeight="1"/>
    <row r="4460" ht="30" customHeight="1"/>
    <row r="4461" ht="30" customHeight="1"/>
    <row r="4462" ht="30" customHeight="1"/>
    <row r="4463" ht="30" customHeight="1"/>
    <row r="4464" ht="30" customHeight="1"/>
    <row r="4465" ht="30" customHeight="1"/>
    <row r="4466" ht="30" customHeight="1"/>
    <row r="4467" ht="30" customHeight="1"/>
    <row r="4468" ht="30" customHeight="1"/>
    <row r="4469" ht="30" customHeight="1"/>
    <row r="4470" ht="30" customHeight="1"/>
    <row r="4471" ht="30" customHeight="1"/>
    <row r="4472" ht="30" customHeight="1"/>
    <row r="4473" ht="30" customHeight="1"/>
    <row r="4474" ht="30" customHeight="1"/>
    <row r="4475" ht="30" customHeight="1"/>
    <row r="4476" ht="30" customHeight="1"/>
    <row r="4477" ht="30" customHeight="1"/>
    <row r="4478" ht="30" customHeight="1"/>
    <row r="4479" ht="30" customHeight="1"/>
    <row r="4480" ht="30" customHeight="1"/>
    <row r="4481" ht="30" customHeight="1"/>
    <row r="4482" ht="30" customHeight="1"/>
    <row r="4483" ht="30" customHeight="1"/>
    <row r="4484" ht="30" customHeight="1"/>
    <row r="4485" ht="30" customHeight="1"/>
    <row r="4486" ht="30" customHeight="1"/>
    <row r="4487" ht="30" customHeight="1"/>
    <row r="4488" ht="30" customHeight="1"/>
    <row r="4489" ht="30" customHeight="1"/>
    <row r="4490" ht="30" customHeight="1"/>
    <row r="4491" ht="30" customHeight="1"/>
    <row r="4492" ht="30" customHeight="1"/>
    <row r="4493" ht="30" customHeight="1"/>
    <row r="4494" ht="30" customHeight="1"/>
    <row r="4495" ht="30" customHeight="1"/>
    <row r="4496" ht="30" customHeight="1"/>
    <row r="4497" ht="30" customHeight="1"/>
    <row r="4498" ht="30" customHeight="1"/>
    <row r="4499" ht="30" customHeight="1"/>
    <row r="4500" ht="30" customHeight="1"/>
    <row r="4501" ht="30" customHeight="1"/>
    <row r="4502" ht="30" customHeight="1"/>
    <row r="4503" ht="30" customHeight="1"/>
    <row r="4504" ht="30" customHeight="1"/>
    <row r="4505" ht="30" customHeight="1"/>
    <row r="4506" ht="30" customHeight="1"/>
    <row r="4507" ht="30" customHeight="1"/>
    <row r="4508" ht="30" customHeight="1"/>
    <row r="4509" ht="30" customHeight="1"/>
    <row r="4510" ht="30" customHeight="1"/>
    <row r="4511" ht="30" customHeight="1"/>
    <row r="4512" ht="30" customHeight="1"/>
    <row r="4513" ht="30" customHeight="1"/>
    <row r="4514" ht="30" customHeight="1"/>
    <row r="4515" ht="30" customHeight="1"/>
    <row r="4516" ht="30" customHeight="1"/>
    <row r="4517" ht="30" customHeight="1"/>
    <row r="4518" ht="30" customHeight="1"/>
    <row r="4519" ht="30" customHeight="1"/>
    <row r="4520" ht="30" customHeight="1"/>
    <row r="4521" ht="30" customHeight="1"/>
    <row r="4522" ht="30" customHeight="1"/>
    <row r="4523" ht="30" customHeight="1"/>
    <row r="4524" ht="30" customHeight="1"/>
    <row r="4525" ht="30" customHeight="1"/>
    <row r="4526" ht="30" customHeight="1"/>
    <row r="4527" ht="30" customHeight="1"/>
    <row r="4528" ht="30" customHeight="1"/>
    <row r="4529" ht="30" customHeight="1"/>
    <row r="4530" ht="30" customHeight="1"/>
    <row r="4531" ht="30" customHeight="1"/>
    <row r="4532" ht="30" customHeight="1"/>
    <row r="4533" ht="30" customHeight="1"/>
    <row r="4534" ht="30" customHeight="1"/>
    <row r="4535" ht="30" customHeight="1"/>
    <row r="4536" ht="30" customHeight="1"/>
    <row r="4537" ht="30" customHeight="1"/>
    <row r="4538" ht="30" customHeight="1"/>
    <row r="4539" ht="30" customHeight="1"/>
    <row r="4540" ht="30" customHeight="1"/>
    <row r="4541" ht="30" customHeight="1"/>
    <row r="4542" ht="30" customHeight="1"/>
    <row r="4543" ht="30" customHeight="1"/>
    <row r="4544" ht="30" customHeight="1"/>
    <row r="4545" ht="30" customHeight="1"/>
    <row r="4546" ht="30" customHeight="1"/>
    <row r="4547" ht="30" customHeight="1"/>
    <row r="4548" ht="30" customHeight="1"/>
    <row r="4549" ht="30" customHeight="1"/>
    <row r="4550" ht="30" customHeight="1"/>
    <row r="4551" ht="30" customHeight="1"/>
    <row r="4552" ht="30" customHeight="1"/>
    <row r="4553" ht="30" customHeight="1"/>
    <row r="4554" ht="30" customHeight="1"/>
    <row r="4555" ht="30" customHeight="1"/>
    <row r="4556" ht="30" customHeight="1"/>
    <row r="4557" ht="30" customHeight="1"/>
    <row r="4558" ht="30" customHeight="1"/>
    <row r="4559" ht="30" customHeight="1"/>
    <row r="4560" ht="30" customHeight="1"/>
    <row r="4561" ht="30" customHeight="1"/>
    <row r="4562" ht="30" customHeight="1"/>
    <row r="4563" ht="30" customHeight="1"/>
    <row r="4564" ht="30" customHeight="1"/>
    <row r="4565" ht="30" customHeight="1"/>
    <row r="4566" ht="30" customHeight="1"/>
    <row r="4567" ht="30" customHeight="1"/>
    <row r="4568" ht="30" customHeight="1"/>
    <row r="4569" ht="30" customHeight="1"/>
    <row r="4570" ht="30" customHeight="1"/>
    <row r="4571" ht="30" customHeight="1"/>
    <row r="4572" ht="30" customHeight="1"/>
    <row r="4573" ht="30" customHeight="1"/>
    <row r="4574" ht="30" customHeight="1"/>
    <row r="4575" ht="30" customHeight="1"/>
    <row r="4576" ht="30" customHeight="1"/>
    <row r="4577" ht="30" customHeight="1"/>
    <row r="4578" ht="30" customHeight="1"/>
    <row r="4579" ht="30" customHeight="1"/>
    <row r="4580" ht="30" customHeight="1"/>
    <row r="4581" ht="30" customHeight="1"/>
    <row r="4582" ht="30" customHeight="1"/>
    <row r="4583" ht="30" customHeight="1"/>
    <row r="4584" ht="30" customHeight="1"/>
    <row r="4585" ht="30" customHeight="1"/>
    <row r="4586" ht="30" customHeight="1"/>
    <row r="4587" ht="30" customHeight="1"/>
    <row r="4588" ht="30" customHeight="1"/>
    <row r="4589" ht="30" customHeight="1"/>
    <row r="4590" ht="30" customHeight="1"/>
    <row r="4591" ht="30" customHeight="1"/>
    <row r="4592" ht="30" customHeight="1"/>
    <row r="4593" ht="30" customHeight="1"/>
    <row r="4594" ht="30" customHeight="1"/>
    <row r="4595" ht="30" customHeight="1"/>
    <row r="4596" ht="30" customHeight="1"/>
    <row r="4597" ht="30" customHeight="1"/>
    <row r="4598" ht="30" customHeight="1"/>
    <row r="4599" ht="30" customHeight="1"/>
    <row r="4600" ht="30" customHeight="1"/>
    <row r="4601" ht="30" customHeight="1"/>
    <row r="4602" ht="30" customHeight="1"/>
    <row r="4603" ht="30" customHeight="1"/>
    <row r="4604" ht="30" customHeight="1"/>
    <row r="4605" ht="30" customHeight="1"/>
    <row r="4606" ht="30" customHeight="1"/>
    <row r="4607" ht="30" customHeight="1"/>
    <row r="4608" ht="30" customHeight="1"/>
    <row r="4609" ht="30" customHeight="1"/>
    <row r="4610" ht="30" customHeight="1"/>
    <row r="4611" ht="30" customHeight="1"/>
    <row r="4612" ht="30" customHeight="1"/>
    <row r="4613" ht="30" customHeight="1"/>
    <row r="4614" ht="30" customHeight="1"/>
    <row r="4615" ht="30" customHeight="1"/>
    <row r="4616" ht="30" customHeight="1"/>
    <row r="4617" ht="30" customHeight="1"/>
    <row r="4618" ht="30" customHeight="1"/>
    <row r="4619" ht="30" customHeight="1"/>
    <row r="4620" ht="30" customHeight="1"/>
    <row r="4621" ht="30" customHeight="1"/>
    <row r="4622" ht="30" customHeight="1"/>
    <row r="4623" ht="30" customHeight="1"/>
    <row r="4624" ht="30" customHeight="1"/>
    <row r="4625" ht="30" customHeight="1"/>
    <row r="4626" ht="30" customHeight="1"/>
    <row r="4627" ht="30" customHeight="1"/>
    <row r="4628" ht="30" customHeight="1"/>
    <row r="4629" ht="30" customHeight="1"/>
    <row r="4630" ht="30" customHeight="1"/>
    <row r="4631" ht="30" customHeight="1"/>
    <row r="4632" ht="30" customHeight="1"/>
    <row r="4633" ht="30" customHeight="1"/>
    <row r="4634" ht="30" customHeight="1"/>
    <row r="4635" ht="30" customHeight="1"/>
    <row r="4636" ht="30" customHeight="1"/>
    <row r="4637" ht="30" customHeight="1"/>
    <row r="4638" ht="30" customHeight="1"/>
    <row r="4639" ht="30" customHeight="1"/>
    <row r="4640" ht="30" customHeight="1"/>
    <row r="4641" ht="30" customHeight="1"/>
    <row r="4642" ht="30" customHeight="1"/>
    <row r="4643" ht="30" customHeight="1"/>
    <row r="4644" ht="30" customHeight="1"/>
    <row r="4645" ht="30" customHeight="1"/>
    <row r="4646" ht="30" customHeight="1"/>
    <row r="4647" ht="30" customHeight="1"/>
    <row r="4648" ht="30" customHeight="1"/>
    <row r="4649" ht="30" customHeight="1"/>
    <row r="4650" ht="30" customHeight="1"/>
    <row r="4651" ht="30" customHeight="1"/>
    <row r="4652" ht="30" customHeight="1"/>
    <row r="4653" ht="30" customHeight="1"/>
    <row r="4654" ht="30" customHeight="1"/>
    <row r="4655" ht="30" customHeight="1"/>
    <row r="4656" ht="30" customHeight="1"/>
    <row r="4657" ht="30" customHeight="1"/>
    <row r="4658" ht="30" customHeight="1"/>
    <row r="4659" ht="30" customHeight="1"/>
    <row r="4660" ht="30" customHeight="1"/>
    <row r="4661" ht="30" customHeight="1"/>
    <row r="4662" ht="30" customHeight="1"/>
    <row r="4663" ht="30" customHeight="1"/>
    <row r="4664" ht="30" customHeight="1"/>
    <row r="4665" ht="30" customHeight="1"/>
    <row r="4666" ht="30" customHeight="1"/>
    <row r="4667" ht="30" customHeight="1"/>
    <row r="4668" ht="30" customHeight="1"/>
    <row r="4669" ht="30" customHeight="1"/>
    <row r="4670" ht="30" customHeight="1"/>
    <row r="4671" ht="30" customHeight="1"/>
    <row r="4672" ht="30" customHeight="1"/>
    <row r="4673" ht="30" customHeight="1"/>
    <row r="4674" ht="30" customHeight="1"/>
    <row r="4675" ht="30" customHeight="1"/>
    <row r="4676" ht="30" customHeight="1"/>
    <row r="4677" ht="30" customHeight="1"/>
    <row r="4678" ht="30" customHeight="1"/>
    <row r="4679" ht="30" customHeight="1"/>
    <row r="4680" ht="30" customHeight="1"/>
    <row r="4681" ht="30" customHeight="1"/>
    <row r="4682" ht="30" customHeight="1"/>
    <row r="4683" ht="30" customHeight="1"/>
    <row r="4684" ht="30" customHeight="1"/>
    <row r="4685" ht="30" customHeight="1"/>
    <row r="4686" ht="30" customHeight="1"/>
    <row r="4687" ht="30" customHeight="1"/>
    <row r="4688" ht="30" customHeight="1"/>
    <row r="4689" ht="30" customHeight="1"/>
    <row r="4690" ht="30" customHeight="1"/>
    <row r="4691" ht="30" customHeight="1"/>
    <row r="4692" ht="30" customHeight="1"/>
    <row r="4693" ht="30" customHeight="1"/>
    <row r="4694" ht="30" customHeight="1"/>
    <row r="4695" ht="30" customHeight="1"/>
    <row r="4696" ht="30" customHeight="1"/>
    <row r="4697" ht="30" customHeight="1"/>
    <row r="4698" ht="30" customHeight="1"/>
    <row r="4699" ht="30" customHeight="1"/>
    <row r="4700" ht="30" customHeight="1"/>
    <row r="4701" ht="30" customHeight="1"/>
    <row r="4702" ht="30" customHeight="1"/>
    <row r="4703" ht="30" customHeight="1"/>
    <row r="4704" ht="30" customHeight="1"/>
    <row r="4705" ht="30" customHeight="1"/>
    <row r="4706" ht="30" customHeight="1"/>
    <row r="4707" ht="30" customHeight="1"/>
    <row r="4708" ht="30" customHeight="1"/>
    <row r="4709" ht="30" customHeight="1"/>
    <row r="4710" ht="30" customHeight="1"/>
    <row r="4711" ht="30" customHeight="1"/>
    <row r="4712" ht="30" customHeight="1"/>
    <row r="4713" ht="30" customHeight="1"/>
    <row r="4714" ht="30" customHeight="1"/>
    <row r="4715" ht="30" customHeight="1"/>
    <row r="4716" ht="30" customHeight="1"/>
    <row r="4717" ht="30" customHeight="1"/>
    <row r="4718" ht="30" customHeight="1"/>
    <row r="4719" ht="30" customHeight="1"/>
    <row r="4720" ht="30" customHeight="1"/>
    <row r="4721" ht="30" customHeight="1"/>
    <row r="4722" ht="30" customHeight="1"/>
    <row r="4723" ht="30" customHeight="1"/>
    <row r="4724" ht="30" customHeight="1"/>
    <row r="4725" ht="30" customHeight="1"/>
    <row r="4726" ht="30" customHeight="1"/>
    <row r="4727" ht="30" customHeight="1"/>
    <row r="4728" ht="30" customHeight="1"/>
    <row r="4729" ht="30" customHeight="1"/>
    <row r="4730" ht="30" customHeight="1"/>
    <row r="4731" ht="30" customHeight="1"/>
    <row r="4732" ht="30" customHeight="1"/>
    <row r="4733" ht="30" customHeight="1"/>
    <row r="4734" ht="30" customHeight="1"/>
    <row r="4735" ht="30" customHeight="1"/>
    <row r="4736" ht="30" customHeight="1"/>
    <row r="4737" ht="30" customHeight="1"/>
    <row r="4738" ht="30" customHeight="1"/>
    <row r="4739" ht="30" customHeight="1"/>
    <row r="4740" ht="30" customHeight="1"/>
    <row r="4741" ht="30" customHeight="1"/>
    <row r="4742" ht="30" customHeight="1"/>
    <row r="4743" ht="30" customHeight="1"/>
    <row r="4744" ht="30" customHeight="1"/>
    <row r="4745" ht="30" customHeight="1"/>
    <row r="4746" ht="30" customHeight="1"/>
    <row r="4747" ht="30" customHeight="1"/>
    <row r="4748" ht="30" customHeight="1"/>
    <row r="4749" ht="30" customHeight="1"/>
    <row r="4750" ht="30" customHeight="1"/>
    <row r="4751" ht="30" customHeight="1"/>
    <row r="4752" ht="30" customHeight="1"/>
    <row r="4753" ht="30" customHeight="1"/>
    <row r="4754" ht="30" customHeight="1"/>
    <row r="4755" ht="30" customHeight="1"/>
    <row r="4756" ht="30" customHeight="1"/>
    <row r="4757" ht="30" customHeight="1"/>
    <row r="4758" ht="30" customHeight="1"/>
    <row r="4759" ht="30" customHeight="1"/>
    <row r="4760" ht="30" customHeight="1"/>
    <row r="4761" ht="30" customHeight="1"/>
    <row r="4762" ht="30" customHeight="1"/>
    <row r="4763" ht="30" customHeight="1"/>
    <row r="4764" ht="30" customHeight="1"/>
    <row r="4765" ht="30" customHeight="1"/>
    <row r="4766" ht="30" customHeight="1"/>
    <row r="4767" ht="30" customHeight="1"/>
    <row r="4768" ht="30" customHeight="1"/>
    <row r="4769" ht="30" customHeight="1"/>
    <row r="4770" ht="30" customHeight="1"/>
    <row r="4771" ht="30" customHeight="1"/>
    <row r="4772" ht="30" customHeight="1"/>
    <row r="4773" ht="30" customHeight="1"/>
    <row r="4774" ht="30" customHeight="1"/>
    <row r="4775" ht="30" customHeight="1"/>
    <row r="4776" ht="30" customHeight="1"/>
    <row r="4777" ht="30" customHeight="1"/>
    <row r="4778" ht="30" customHeight="1"/>
    <row r="4779" ht="30" customHeight="1"/>
    <row r="4780" ht="30" customHeight="1"/>
    <row r="4781" ht="30" customHeight="1"/>
    <row r="4782" ht="30" customHeight="1"/>
    <row r="4783" ht="30" customHeight="1"/>
    <row r="4784" ht="30" customHeight="1"/>
    <row r="4785" ht="30" customHeight="1"/>
    <row r="4786" ht="30" customHeight="1"/>
    <row r="4787" ht="30" customHeight="1"/>
    <row r="4788" ht="30" customHeight="1"/>
    <row r="4789" ht="30" customHeight="1"/>
    <row r="4790" ht="30" customHeight="1"/>
    <row r="4791" ht="30" customHeight="1"/>
    <row r="4792" ht="30" customHeight="1"/>
    <row r="4793" ht="30" customHeight="1"/>
    <row r="4794" ht="30" customHeight="1"/>
    <row r="4795" ht="30" customHeight="1"/>
    <row r="4796" ht="30" customHeight="1"/>
    <row r="4797" ht="30" customHeight="1"/>
    <row r="4798" ht="30" customHeight="1"/>
    <row r="4799" ht="30" customHeight="1"/>
    <row r="4800" ht="30" customHeight="1"/>
    <row r="4801" ht="30" customHeight="1"/>
    <row r="4802" ht="30" customHeight="1"/>
    <row r="4803" ht="30" customHeight="1"/>
    <row r="4804" ht="30" customHeight="1"/>
    <row r="4805" ht="30" customHeight="1"/>
    <row r="4806" ht="30" customHeight="1"/>
    <row r="4807" ht="30" customHeight="1"/>
    <row r="4808" ht="30" customHeight="1"/>
    <row r="4809" ht="30" customHeight="1"/>
    <row r="4810" ht="30" customHeight="1"/>
    <row r="4811" ht="30" customHeight="1"/>
    <row r="4812" ht="30" customHeight="1"/>
    <row r="4813" ht="30" customHeight="1"/>
    <row r="4814" ht="30" customHeight="1"/>
    <row r="4815" ht="30" customHeight="1"/>
    <row r="4816" ht="30" customHeight="1"/>
    <row r="4817" ht="30" customHeight="1"/>
    <row r="4818" ht="30" customHeight="1"/>
    <row r="4819" ht="30" customHeight="1"/>
    <row r="4820" ht="30" customHeight="1"/>
    <row r="4821" ht="30" customHeight="1"/>
    <row r="4822" ht="30" customHeight="1"/>
    <row r="4823" ht="30" customHeight="1"/>
    <row r="4824" ht="30" customHeight="1"/>
    <row r="4825" ht="30" customHeight="1"/>
    <row r="4826" ht="30" customHeight="1"/>
    <row r="4827" ht="30" customHeight="1"/>
    <row r="4828" ht="30" customHeight="1"/>
    <row r="4829" ht="30" customHeight="1"/>
    <row r="4830" ht="30" customHeight="1"/>
    <row r="4831" ht="30" customHeight="1"/>
    <row r="4832" ht="30" customHeight="1"/>
    <row r="4833" ht="30" customHeight="1"/>
    <row r="4834" ht="30" customHeight="1"/>
    <row r="4835" ht="30" customHeight="1"/>
    <row r="4836" ht="30" customHeight="1"/>
    <row r="4837" ht="30" customHeight="1"/>
    <row r="4838" ht="30" customHeight="1"/>
    <row r="4839" ht="30" customHeight="1"/>
    <row r="4840" ht="30" customHeight="1"/>
    <row r="4841" ht="30" customHeight="1"/>
    <row r="4842" ht="30" customHeight="1"/>
    <row r="4843" ht="30" customHeight="1"/>
    <row r="4844" ht="30" customHeight="1"/>
    <row r="4845" ht="30" customHeight="1"/>
    <row r="4846" ht="30" customHeight="1"/>
    <row r="4847" ht="30" customHeight="1"/>
    <row r="4848" ht="30" customHeight="1"/>
    <row r="4849" ht="30" customHeight="1"/>
    <row r="4850" ht="30" customHeight="1"/>
    <row r="4851" ht="30" customHeight="1"/>
    <row r="4852" ht="30" customHeight="1"/>
    <row r="4853" ht="30" customHeight="1"/>
    <row r="4854" ht="30" customHeight="1"/>
    <row r="4855" ht="30" customHeight="1"/>
    <row r="4856" ht="30" customHeight="1"/>
    <row r="4857" ht="30" customHeight="1"/>
    <row r="4858" ht="30" customHeight="1"/>
    <row r="4859" ht="30" customHeight="1"/>
    <row r="4860" ht="30" customHeight="1"/>
    <row r="4861" ht="30" customHeight="1"/>
    <row r="4862" ht="30" customHeight="1"/>
    <row r="4863" ht="30" customHeight="1"/>
    <row r="4864" ht="30" customHeight="1"/>
    <row r="4865" ht="30" customHeight="1"/>
    <row r="4866" ht="30" customHeight="1"/>
    <row r="4867" ht="30" customHeight="1"/>
    <row r="4868" ht="30" customHeight="1"/>
    <row r="4869" ht="30" customHeight="1"/>
    <row r="4870" ht="30" customHeight="1"/>
    <row r="4871" ht="30" customHeight="1"/>
    <row r="4872" ht="30" customHeight="1"/>
    <row r="4873" ht="30" customHeight="1"/>
    <row r="4874" ht="30" customHeight="1"/>
    <row r="4875" ht="30" customHeight="1"/>
    <row r="4876" ht="30" customHeight="1"/>
    <row r="4877" ht="30" customHeight="1"/>
    <row r="4878" ht="30" customHeight="1"/>
    <row r="4879" ht="30" customHeight="1"/>
    <row r="4880" ht="30" customHeight="1"/>
    <row r="4881" ht="30" customHeight="1"/>
    <row r="4882" ht="30" customHeight="1"/>
    <row r="4883" ht="30" customHeight="1"/>
    <row r="4884" ht="30" customHeight="1"/>
    <row r="4885" ht="30" customHeight="1"/>
    <row r="4886" ht="30" customHeight="1"/>
    <row r="4887" ht="30" customHeight="1"/>
    <row r="4888" ht="30" customHeight="1"/>
    <row r="4889" ht="30" customHeight="1"/>
    <row r="4890" ht="30" customHeight="1"/>
    <row r="4891" ht="30" customHeight="1"/>
    <row r="4892" ht="30" customHeight="1"/>
    <row r="4893" ht="30" customHeight="1"/>
    <row r="4894" ht="30" customHeight="1"/>
    <row r="4895" ht="30" customHeight="1"/>
    <row r="4896" ht="30" customHeight="1"/>
    <row r="4897" ht="30" customHeight="1"/>
    <row r="4898" ht="30" customHeight="1"/>
    <row r="4899" ht="30" customHeight="1"/>
    <row r="4900" ht="30" customHeight="1"/>
    <row r="4901" ht="30" customHeight="1"/>
    <row r="4902" ht="30" customHeight="1"/>
    <row r="4903" ht="30" customHeight="1"/>
    <row r="4904" ht="30" customHeight="1"/>
    <row r="4905" ht="30" customHeight="1"/>
    <row r="4906" ht="30" customHeight="1"/>
    <row r="4907" ht="30" customHeight="1"/>
    <row r="4908" ht="30" customHeight="1"/>
    <row r="4909" ht="30" customHeight="1"/>
    <row r="4910" ht="30" customHeight="1"/>
    <row r="4911" ht="30" customHeight="1"/>
    <row r="4912" ht="30" customHeight="1"/>
    <row r="4913" ht="30" customHeight="1"/>
    <row r="4914" ht="30" customHeight="1"/>
    <row r="4915" ht="30" customHeight="1"/>
    <row r="4916" ht="30" customHeight="1"/>
    <row r="4917" ht="30" customHeight="1"/>
    <row r="4918" ht="30" customHeight="1"/>
    <row r="4919" ht="30" customHeight="1"/>
    <row r="4920" ht="30" customHeight="1"/>
    <row r="4921" ht="30" customHeight="1"/>
    <row r="4922" ht="30" customHeight="1"/>
    <row r="4923" ht="30" customHeight="1"/>
    <row r="4924" ht="30" customHeight="1"/>
    <row r="4925" ht="30" customHeight="1"/>
    <row r="4926" ht="30" customHeight="1"/>
    <row r="4927" ht="30" customHeight="1"/>
    <row r="4928" ht="30" customHeight="1"/>
    <row r="4929" ht="30" customHeight="1"/>
    <row r="4930" ht="30" customHeight="1"/>
    <row r="4931" ht="30" customHeight="1"/>
    <row r="4932" ht="30" customHeight="1"/>
    <row r="4933" ht="30" customHeight="1"/>
    <row r="4934" ht="30" customHeight="1"/>
    <row r="4935" ht="30" customHeight="1"/>
    <row r="4936" ht="30" customHeight="1"/>
    <row r="4937" ht="30" customHeight="1"/>
    <row r="4938" ht="30" customHeight="1"/>
    <row r="4939" ht="30" customHeight="1"/>
    <row r="4940" ht="30" customHeight="1"/>
    <row r="4941" ht="30" customHeight="1"/>
    <row r="4942" ht="30" customHeight="1"/>
    <row r="4943" ht="30" customHeight="1"/>
    <row r="4944" ht="30" customHeight="1"/>
    <row r="4945" ht="30" customHeight="1"/>
    <row r="4946" ht="30" customHeight="1"/>
    <row r="4947" ht="30" customHeight="1"/>
    <row r="4948" ht="30" customHeight="1"/>
    <row r="4949" ht="30" customHeight="1"/>
    <row r="4950" ht="30" customHeight="1"/>
    <row r="4951" ht="30" customHeight="1"/>
    <row r="4952" ht="30" customHeight="1"/>
    <row r="4953" ht="30" customHeight="1"/>
    <row r="4954" ht="30" customHeight="1"/>
    <row r="4955" ht="30" customHeight="1"/>
    <row r="4956" ht="30" customHeight="1"/>
    <row r="4957" ht="30" customHeight="1"/>
    <row r="4958" ht="30" customHeight="1"/>
    <row r="4959" ht="30" customHeight="1"/>
    <row r="4960" ht="30" customHeight="1"/>
    <row r="4961" ht="30" customHeight="1"/>
    <row r="4962" ht="30" customHeight="1"/>
    <row r="4963" ht="30" customHeight="1"/>
    <row r="4964" ht="30" customHeight="1"/>
    <row r="4965" ht="30" customHeight="1"/>
    <row r="4966" ht="30" customHeight="1"/>
    <row r="4967" ht="30" customHeight="1"/>
    <row r="4968" ht="30" customHeight="1"/>
    <row r="4969" ht="30" customHeight="1"/>
    <row r="4970" ht="30" customHeight="1"/>
    <row r="4971" ht="30" customHeight="1"/>
    <row r="4972" ht="30" customHeight="1"/>
    <row r="4973" ht="30" customHeight="1"/>
    <row r="4974" ht="30" customHeight="1"/>
    <row r="4975" ht="30" customHeight="1"/>
    <row r="4976" ht="30" customHeight="1"/>
    <row r="4977" ht="30" customHeight="1"/>
    <row r="4978" ht="30" customHeight="1"/>
    <row r="4979" ht="30" customHeight="1"/>
    <row r="4980" ht="30" customHeight="1"/>
    <row r="4981" ht="30" customHeight="1"/>
    <row r="4982" ht="30" customHeight="1"/>
    <row r="4983" ht="30" customHeight="1"/>
    <row r="4984" ht="30" customHeight="1"/>
    <row r="4985" ht="30" customHeight="1"/>
    <row r="4986" ht="30" customHeight="1"/>
    <row r="4987" ht="30" customHeight="1"/>
    <row r="4988" ht="30" customHeight="1"/>
    <row r="4989" ht="30" customHeight="1"/>
    <row r="4990" ht="30" customHeight="1"/>
    <row r="4991" ht="30" customHeight="1"/>
    <row r="4992" ht="30" customHeight="1"/>
    <row r="4993" ht="30" customHeight="1"/>
    <row r="4994" ht="30" customHeight="1"/>
    <row r="4995" ht="30" customHeight="1"/>
    <row r="4996" ht="30" customHeight="1"/>
    <row r="4997" ht="30" customHeight="1"/>
    <row r="4998" ht="30" customHeight="1"/>
    <row r="4999" ht="30" customHeight="1"/>
    <row r="5000" ht="30" customHeight="1"/>
    <row r="5001" ht="30" customHeight="1"/>
    <row r="5002" ht="30" customHeight="1"/>
    <row r="5003" ht="30" customHeight="1"/>
    <row r="5004" ht="30" customHeight="1"/>
    <row r="5005" ht="30" customHeight="1"/>
    <row r="5006" ht="30" customHeight="1"/>
    <row r="5007" ht="30" customHeight="1"/>
    <row r="5008" ht="30" customHeight="1"/>
    <row r="5009" ht="30" customHeight="1"/>
    <row r="5010" ht="30" customHeight="1"/>
    <row r="5011" ht="30" customHeight="1"/>
    <row r="5012" ht="30" customHeight="1"/>
    <row r="5013" ht="30" customHeight="1"/>
    <row r="5014" ht="30" customHeight="1"/>
    <row r="5015" ht="30" customHeight="1"/>
    <row r="5016" ht="30" customHeight="1"/>
    <row r="5017" ht="30" customHeight="1"/>
    <row r="5018" ht="30" customHeight="1"/>
    <row r="5019" ht="30" customHeight="1"/>
    <row r="5020" ht="30" customHeight="1"/>
    <row r="5021" ht="30" customHeight="1"/>
    <row r="5022" ht="30" customHeight="1"/>
    <row r="5023" ht="30" customHeight="1"/>
    <row r="5024" ht="30" customHeight="1"/>
    <row r="5025" ht="30" customHeight="1"/>
    <row r="5026" ht="30" customHeight="1"/>
    <row r="5027" ht="30" customHeight="1"/>
    <row r="5028" ht="30" customHeight="1"/>
    <row r="5029" ht="30" customHeight="1"/>
    <row r="5030" ht="30" customHeight="1"/>
    <row r="5031" ht="30" customHeight="1"/>
    <row r="5032" ht="30" customHeight="1"/>
    <row r="5033" ht="30" customHeight="1"/>
    <row r="5034" ht="30" customHeight="1"/>
    <row r="5035" ht="30" customHeight="1"/>
    <row r="5036" ht="30" customHeight="1"/>
    <row r="5037" ht="30" customHeight="1"/>
    <row r="5038" ht="30" customHeight="1"/>
    <row r="5039" ht="30" customHeight="1"/>
    <row r="5040" ht="30" customHeight="1"/>
    <row r="5041" ht="30" customHeight="1"/>
    <row r="5042" ht="30" customHeight="1"/>
    <row r="5043" ht="30" customHeight="1"/>
    <row r="5044" ht="30" customHeight="1"/>
    <row r="5045" ht="30" customHeight="1"/>
    <row r="5046" ht="30" customHeight="1"/>
    <row r="5047" ht="30" customHeight="1"/>
    <row r="5048" ht="30" customHeight="1"/>
    <row r="5049" ht="30" customHeight="1"/>
    <row r="5050" ht="30" customHeight="1"/>
    <row r="5051" ht="30" customHeight="1"/>
    <row r="5052" ht="30" customHeight="1"/>
    <row r="5053" ht="30" customHeight="1"/>
    <row r="5054" ht="30" customHeight="1"/>
    <row r="5055" ht="30" customHeight="1"/>
    <row r="5056" ht="30" customHeight="1"/>
    <row r="5057" ht="30" customHeight="1"/>
    <row r="5058" ht="30" customHeight="1"/>
    <row r="5059" ht="30" customHeight="1"/>
    <row r="5060" ht="30" customHeight="1"/>
    <row r="5061" ht="30" customHeight="1"/>
    <row r="5062" ht="30" customHeight="1"/>
    <row r="5063" ht="30" customHeight="1"/>
    <row r="5064" ht="30" customHeight="1"/>
    <row r="5065" ht="30" customHeight="1"/>
    <row r="5066" ht="30" customHeight="1"/>
    <row r="5067" ht="30" customHeight="1"/>
    <row r="5068" ht="30" customHeight="1"/>
    <row r="5069" ht="30" customHeight="1"/>
    <row r="5070" ht="30" customHeight="1"/>
    <row r="5071" ht="30" customHeight="1"/>
    <row r="5072" ht="30" customHeight="1"/>
    <row r="5073" ht="30" customHeight="1"/>
    <row r="5074" ht="30" customHeight="1"/>
    <row r="5075" ht="30" customHeight="1"/>
    <row r="5076" ht="30" customHeight="1"/>
    <row r="5077" ht="30" customHeight="1"/>
    <row r="5078" ht="30" customHeight="1"/>
    <row r="5079" ht="30" customHeight="1"/>
    <row r="5080" ht="30" customHeight="1"/>
    <row r="5081" ht="30" customHeight="1"/>
    <row r="5082" ht="30" customHeight="1"/>
    <row r="5083" ht="30" customHeight="1"/>
    <row r="5084" ht="30" customHeight="1"/>
    <row r="5085" ht="30" customHeight="1"/>
    <row r="5086" ht="30" customHeight="1"/>
    <row r="5087" ht="30" customHeight="1"/>
    <row r="5088" ht="30" customHeight="1"/>
    <row r="5089" ht="30" customHeight="1"/>
    <row r="5090" ht="30" customHeight="1"/>
    <row r="5091" ht="30" customHeight="1"/>
    <row r="5092" ht="30" customHeight="1"/>
    <row r="5093" ht="30" customHeight="1"/>
    <row r="5094" ht="30" customHeight="1"/>
    <row r="5095" ht="30" customHeight="1"/>
    <row r="5096" ht="30" customHeight="1"/>
    <row r="5097" ht="30" customHeight="1"/>
    <row r="5098" ht="30" customHeight="1"/>
    <row r="5099" ht="30" customHeight="1"/>
    <row r="5100" ht="30" customHeight="1"/>
    <row r="5101" ht="30" customHeight="1"/>
    <row r="5102" ht="30" customHeight="1"/>
    <row r="5103" ht="30" customHeight="1"/>
    <row r="5104" ht="30" customHeight="1"/>
    <row r="5105" ht="30" customHeight="1"/>
    <row r="5106" ht="30" customHeight="1"/>
    <row r="5107" ht="30" customHeight="1"/>
    <row r="5108" ht="30" customHeight="1"/>
    <row r="5109" ht="30" customHeight="1"/>
    <row r="5110" ht="30" customHeight="1"/>
    <row r="5111" ht="30" customHeight="1"/>
    <row r="5112" ht="30" customHeight="1"/>
    <row r="5113" ht="30" customHeight="1"/>
    <row r="5114" ht="30" customHeight="1"/>
    <row r="5115" ht="30" customHeight="1"/>
    <row r="5116" ht="30" customHeight="1"/>
    <row r="5117" ht="30" customHeight="1"/>
    <row r="5118" ht="30" customHeight="1"/>
    <row r="5119" ht="30" customHeight="1"/>
    <row r="5120" ht="30" customHeight="1"/>
    <row r="5121" ht="30" customHeight="1"/>
    <row r="5122" ht="30" customHeight="1"/>
    <row r="5123" ht="30" customHeight="1"/>
    <row r="5124" ht="30" customHeight="1"/>
    <row r="5125" ht="30" customHeight="1"/>
    <row r="5126" ht="30" customHeight="1"/>
    <row r="5127" ht="30" customHeight="1"/>
    <row r="5128" ht="30" customHeight="1"/>
    <row r="5129" ht="30" customHeight="1"/>
    <row r="5130" ht="30" customHeight="1"/>
    <row r="5131" ht="30" customHeight="1"/>
    <row r="5132" ht="30" customHeight="1"/>
    <row r="5133" ht="30" customHeight="1"/>
    <row r="5134" ht="30" customHeight="1"/>
    <row r="5135" ht="30" customHeight="1"/>
    <row r="5136" ht="30" customHeight="1"/>
    <row r="5137" ht="30" customHeight="1"/>
    <row r="5138" ht="30" customHeight="1"/>
    <row r="5139" ht="30" customHeight="1"/>
    <row r="5140" ht="30" customHeight="1"/>
    <row r="5141" ht="30" customHeight="1"/>
    <row r="5142" ht="30" customHeight="1"/>
    <row r="5143" ht="30" customHeight="1"/>
    <row r="5144" ht="30" customHeight="1"/>
    <row r="5145" ht="30" customHeight="1"/>
    <row r="5146" ht="30" customHeight="1"/>
    <row r="5147" ht="30" customHeight="1"/>
    <row r="5148" ht="30" customHeight="1"/>
    <row r="5149" ht="30" customHeight="1"/>
    <row r="5150" ht="30" customHeight="1"/>
    <row r="5151" ht="30" customHeight="1"/>
    <row r="5152" ht="30" customHeight="1"/>
    <row r="5153" ht="30" customHeight="1"/>
    <row r="5154" ht="30" customHeight="1"/>
    <row r="5155" ht="30" customHeight="1"/>
    <row r="5156" ht="30" customHeight="1"/>
    <row r="5157" ht="30" customHeight="1"/>
    <row r="5158" ht="30" customHeight="1"/>
    <row r="5159" ht="30" customHeight="1"/>
    <row r="5160" ht="30" customHeight="1"/>
    <row r="5161" ht="30" customHeight="1"/>
    <row r="5162" ht="30" customHeight="1"/>
    <row r="5163" ht="30" customHeight="1"/>
    <row r="5164" ht="30" customHeight="1"/>
    <row r="5165" ht="30" customHeight="1"/>
    <row r="5166" ht="30" customHeight="1"/>
    <row r="5167" ht="30" customHeight="1"/>
    <row r="5168" ht="30" customHeight="1"/>
    <row r="5169" ht="30" customHeight="1"/>
    <row r="5170" ht="30" customHeight="1"/>
    <row r="5171" ht="30" customHeight="1"/>
    <row r="5172" ht="30" customHeight="1"/>
    <row r="5173" ht="30" customHeight="1"/>
    <row r="5174" ht="30" customHeight="1"/>
    <row r="5175" ht="30" customHeight="1"/>
    <row r="5176" ht="30" customHeight="1"/>
    <row r="5177" ht="30" customHeight="1"/>
    <row r="5178" ht="30" customHeight="1"/>
    <row r="5179" ht="30" customHeight="1"/>
    <row r="5180" ht="30" customHeight="1"/>
    <row r="5181" ht="30" customHeight="1"/>
    <row r="5182" ht="30" customHeight="1"/>
    <row r="5183" ht="30" customHeight="1"/>
    <row r="5184" ht="30" customHeight="1"/>
    <row r="5185" ht="30" customHeight="1"/>
    <row r="5186" ht="30" customHeight="1"/>
    <row r="5187" ht="30" customHeight="1"/>
    <row r="5188" ht="30" customHeight="1"/>
    <row r="5189" ht="30" customHeight="1"/>
    <row r="5190" ht="30" customHeight="1"/>
    <row r="5191" ht="30" customHeight="1"/>
    <row r="5192" ht="30" customHeight="1"/>
    <row r="5193" ht="30" customHeight="1"/>
    <row r="5194" ht="30" customHeight="1"/>
    <row r="5195" ht="30" customHeight="1"/>
    <row r="5196" ht="30" customHeight="1"/>
    <row r="5197" ht="30" customHeight="1"/>
    <row r="5198" ht="30" customHeight="1"/>
    <row r="5199" ht="30" customHeight="1"/>
    <row r="5200" ht="30" customHeight="1"/>
    <row r="5201" ht="30" customHeight="1"/>
    <row r="5202" ht="30" customHeight="1"/>
    <row r="5203" ht="30" customHeight="1"/>
    <row r="5204" ht="30" customHeight="1"/>
    <row r="5205" ht="30" customHeight="1"/>
    <row r="5206" ht="30" customHeight="1"/>
    <row r="5207" ht="30" customHeight="1"/>
    <row r="5208" ht="30" customHeight="1"/>
    <row r="5209" ht="30" customHeight="1"/>
    <row r="5210" ht="30" customHeight="1"/>
    <row r="5211" ht="30" customHeight="1"/>
    <row r="5212" ht="30" customHeight="1"/>
    <row r="5213" ht="30" customHeight="1"/>
    <row r="5214" ht="30" customHeight="1"/>
    <row r="5215" ht="30" customHeight="1"/>
    <row r="5216" ht="30" customHeight="1"/>
    <row r="5217" ht="30" customHeight="1"/>
    <row r="5218" ht="30" customHeight="1"/>
    <row r="5219" ht="30" customHeight="1"/>
    <row r="5220" ht="30" customHeight="1"/>
    <row r="5221" ht="30" customHeight="1"/>
    <row r="5222" ht="30" customHeight="1"/>
    <row r="5223" ht="30" customHeight="1"/>
    <row r="5224" ht="30" customHeight="1"/>
    <row r="5225" ht="30" customHeight="1"/>
    <row r="5226" ht="30" customHeight="1"/>
    <row r="5227" ht="30" customHeight="1"/>
    <row r="5228" ht="30" customHeight="1"/>
    <row r="5229" ht="30" customHeight="1"/>
    <row r="5230" ht="30" customHeight="1"/>
    <row r="5231" ht="30" customHeight="1"/>
    <row r="5232" ht="30" customHeight="1"/>
    <row r="5233" ht="30" customHeight="1"/>
    <row r="5234" ht="30" customHeight="1"/>
    <row r="5235" ht="30" customHeight="1"/>
    <row r="5236" ht="30" customHeight="1"/>
    <row r="5237" ht="30" customHeight="1"/>
    <row r="5238" ht="30" customHeight="1"/>
    <row r="5239" ht="30" customHeight="1"/>
    <row r="5240" ht="30" customHeight="1"/>
    <row r="5241" ht="30" customHeight="1"/>
    <row r="5242" ht="30" customHeight="1"/>
    <row r="5243" ht="30" customHeight="1"/>
    <row r="5244" ht="30" customHeight="1"/>
    <row r="5245" ht="30" customHeight="1"/>
    <row r="5246" ht="30" customHeight="1"/>
    <row r="5247" ht="30" customHeight="1"/>
    <row r="5248" ht="30" customHeight="1"/>
    <row r="5249" ht="30" customHeight="1"/>
    <row r="5250" ht="30" customHeight="1"/>
    <row r="5251" ht="30" customHeight="1"/>
    <row r="5252" ht="30" customHeight="1"/>
    <row r="5253" ht="30" customHeight="1"/>
    <row r="5254" ht="30" customHeight="1"/>
    <row r="5255" ht="30" customHeight="1"/>
    <row r="5256" ht="30" customHeight="1"/>
    <row r="5257" ht="30" customHeight="1"/>
    <row r="5258" ht="30" customHeight="1"/>
    <row r="5259" ht="30" customHeight="1"/>
    <row r="5260" ht="30" customHeight="1"/>
    <row r="5261" ht="30" customHeight="1"/>
    <row r="5262" ht="30" customHeight="1"/>
    <row r="5263" ht="30" customHeight="1"/>
    <row r="5264" ht="30" customHeight="1"/>
    <row r="5265" ht="30" customHeight="1"/>
    <row r="5266" ht="30" customHeight="1"/>
    <row r="5267" ht="30" customHeight="1"/>
    <row r="5268" ht="30" customHeight="1"/>
    <row r="5269" ht="30" customHeight="1"/>
    <row r="5270" ht="30" customHeight="1"/>
    <row r="5271" ht="30" customHeight="1"/>
    <row r="5272" ht="30" customHeight="1"/>
    <row r="5273" ht="30" customHeight="1"/>
    <row r="5274" ht="30" customHeight="1"/>
    <row r="5275" ht="30" customHeight="1"/>
    <row r="5276" ht="30" customHeight="1"/>
    <row r="5277" ht="30" customHeight="1"/>
    <row r="5278" ht="30" customHeight="1"/>
    <row r="5279" ht="30" customHeight="1"/>
    <row r="5280" ht="30" customHeight="1"/>
    <row r="5281" ht="30" customHeight="1"/>
    <row r="5282" ht="30" customHeight="1"/>
    <row r="5283" ht="30" customHeight="1"/>
    <row r="5284" ht="30" customHeight="1"/>
    <row r="5285" ht="30" customHeight="1"/>
    <row r="5286" ht="30" customHeight="1"/>
    <row r="5287" ht="30" customHeight="1"/>
    <row r="5288" ht="30" customHeight="1"/>
    <row r="5289" ht="30" customHeight="1"/>
    <row r="5290" ht="30" customHeight="1"/>
    <row r="5291" ht="30" customHeight="1"/>
    <row r="5292" ht="30" customHeight="1"/>
    <row r="5293" ht="30" customHeight="1"/>
    <row r="5294" ht="30" customHeight="1"/>
    <row r="5295" ht="30" customHeight="1"/>
    <row r="5296" ht="30" customHeight="1"/>
    <row r="5297" ht="30" customHeight="1"/>
    <row r="5298" ht="30" customHeight="1"/>
    <row r="5299" ht="30" customHeight="1"/>
    <row r="5300" ht="30" customHeight="1"/>
    <row r="5301" ht="30" customHeight="1"/>
    <row r="5302" ht="30" customHeight="1"/>
    <row r="5303" ht="30" customHeight="1"/>
    <row r="5304" ht="30" customHeight="1"/>
    <row r="5305" ht="30" customHeight="1"/>
    <row r="5306" ht="30" customHeight="1"/>
    <row r="5307" ht="30" customHeight="1"/>
    <row r="5308" ht="30" customHeight="1"/>
    <row r="5309" ht="30" customHeight="1"/>
    <row r="5310" ht="30" customHeight="1"/>
    <row r="5311" ht="30" customHeight="1"/>
    <row r="5312" ht="30" customHeight="1"/>
    <row r="5313" ht="30" customHeight="1"/>
    <row r="5314" ht="30" customHeight="1"/>
    <row r="5315" ht="30" customHeight="1"/>
    <row r="5316" ht="30" customHeight="1"/>
    <row r="5317" ht="30" customHeight="1"/>
    <row r="5318" ht="30" customHeight="1"/>
    <row r="5319" ht="30" customHeight="1"/>
    <row r="5320" ht="30" customHeight="1"/>
    <row r="5321" ht="30" customHeight="1"/>
    <row r="5322" ht="30" customHeight="1"/>
    <row r="5323" ht="30" customHeight="1"/>
    <row r="5324" ht="30" customHeight="1"/>
    <row r="5325" ht="30" customHeight="1"/>
    <row r="5326" ht="30" customHeight="1"/>
    <row r="5327" ht="30" customHeight="1"/>
    <row r="5328" ht="30" customHeight="1"/>
    <row r="5329" ht="30" customHeight="1"/>
    <row r="5330" ht="30" customHeight="1"/>
    <row r="5331" ht="30" customHeight="1"/>
    <row r="5332" ht="30" customHeight="1"/>
    <row r="5333" ht="30" customHeight="1"/>
    <row r="5334" ht="30" customHeight="1"/>
    <row r="5335" ht="30" customHeight="1"/>
    <row r="5336" ht="30" customHeight="1"/>
    <row r="5337" ht="30" customHeight="1"/>
    <row r="5338" ht="30" customHeight="1"/>
    <row r="5339" ht="30" customHeight="1"/>
    <row r="5340" ht="30" customHeight="1"/>
    <row r="5341" ht="30" customHeight="1"/>
    <row r="5342" ht="30" customHeight="1"/>
    <row r="5343" ht="30" customHeight="1"/>
    <row r="5344" ht="30" customHeight="1"/>
    <row r="5345" ht="30" customHeight="1"/>
    <row r="5346" ht="30" customHeight="1"/>
    <row r="5347" ht="30" customHeight="1"/>
    <row r="5348" ht="30" customHeight="1"/>
    <row r="5349" ht="30" customHeight="1"/>
    <row r="5350" ht="30" customHeight="1"/>
    <row r="5351" ht="30" customHeight="1"/>
    <row r="5352" ht="30" customHeight="1"/>
    <row r="5353" ht="30" customHeight="1"/>
    <row r="5354" ht="30" customHeight="1"/>
    <row r="5355" ht="30" customHeight="1"/>
    <row r="5356" ht="30" customHeight="1"/>
    <row r="5357" ht="30" customHeight="1"/>
    <row r="5358" ht="30" customHeight="1"/>
    <row r="5359" ht="30" customHeight="1"/>
    <row r="5360" ht="30" customHeight="1"/>
    <row r="5361" ht="30" customHeight="1"/>
    <row r="5362" ht="30" customHeight="1"/>
    <row r="5363" ht="30" customHeight="1"/>
    <row r="5364" ht="30" customHeight="1"/>
    <row r="5365" ht="30" customHeight="1"/>
    <row r="5366" ht="30" customHeight="1"/>
    <row r="5367" ht="30" customHeight="1"/>
    <row r="5368" ht="30" customHeight="1"/>
    <row r="5369" ht="30" customHeight="1"/>
    <row r="5370" ht="30" customHeight="1"/>
    <row r="5371" ht="30" customHeight="1"/>
    <row r="5372" ht="30" customHeight="1"/>
    <row r="5373" ht="30" customHeight="1"/>
    <row r="5374" ht="30" customHeight="1"/>
    <row r="5375" ht="30" customHeight="1"/>
    <row r="5376" ht="30" customHeight="1"/>
    <row r="5377" ht="30" customHeight="1"/>
    <row r="5378" ht="30" customHeight="1"/>
    <row r="5379" ht="30" customHeight="1"/>
    <row r="5380" ht="30" customHeight="1"/>
    <row r="5381" ht="30" customHeight="1"/>
    <row r="5382" ht="30" customHeight="1"/>
    <row r="5383" ht="30" customHeight="1"/>
    <row r="5384" ht="30" customHeight="1"/>
    <row r="5385" ht="30" customHeight="1"/>
    <row r="5386" ht="30" customHeight="1"/>
    <row r="5387" ht="30" customHeight="1"/>
    <row r="5388" ht="30" customHeight="1"/>
    <row r="5389" ht="30" customHeight="1"/>
    <row r="5390" ht="30" customHeight="1"/>
    <row r="5391" ht="30" customHeight="1"/>
    <row r="5392" ht="30" customHeight="1"/>
    <row r="5393" ht="30" customHeight="1"/>
    <row r="5394" ht="30" customHeight="1"/>
    <row r="5395" ht="30" customHeight="1"/>
    <row r="5396" ht="30" customHeight="1"/>
    <row r="5397" ht="30" customHeight="1"/>
    <row r="5398" ht="30" customHeight="1"/>
    <row r="5399" ht="30" customHeight="1"/>
    <row r="5400" ht="30" customHeight="1"/>
    <row r="5401" ht="30" customHeight="1"/>
    <row r="5402" ht="30" customHeight="1"/>
    <row r="5403" ht="30" customHeight="1"/>
    <row r="5404" ht="30" customHeight="1"/>
    <row r="5405" ht="30" customHeight="1"/>
    <row r="5406" ht="30" customHeight="1"/>
    <row r="5407" ht="30" customHeight="1"/>
    <row r="5408" ht="30" customHeight="1"/>
    <row r="5409" ht="30" customHeight="1"/>
    <row r="5410" ht="30" customHeight="1"/>
    <row r="5411" ht="30" customHeight="1"/>
    <row r="5412" ht="30" customHeight="1"/>
    <row r="5413" ht="30" customHeight="1"/>
    <row r="5414" ht="30" customHeight="1"/>
    <row r="5415" ht="30" customHeight="1"/>
    <row r="5416" ht="30" customHeight="1"/>
    <row r="5417" ht="30" customHeight="1"/>
    <row r="5418" ht="30" customHeight="1"/>
    <row r="5419" ht="30" customHeight="1"/>
    <row r="5420" ht="30" customHeight="1"/>
    <row r="5421" ht="30" customHeight="1"/>
    <row r="5422" ht="30" customHeight="1"/>
    <row r="5423" ht="30" customHeight="1"/>
    <row r="5424" ht="30" customHeight="1"/>
    <row r="5425" ht="30" customHeight="1"/>
    <row r="5426" ht="30" customHeight="1"/>
    <row r="5427" ht="30" customHeight="1"/>
    <row r="5428" ht="30" customHeight="1"/>
    <row r="5429" ht="30" customHeight="1"/>
    <row r="5430" ht="30" customHeight="1"/>
    <row r="5431" ht="30" customHeight="1"/>
    <row r="5432" ht="30" customHeight="1"/>
    <row r="5433" ht="30" customHeight="1"/>
    <row r="5434" ht="30" customHeight="1"/>
    <row r="5435" ht="30" customHeight="1"/>
    <row r="5436" ht="30" customHeight="1"/>
    <row r="5437" ht="30" customHeight="1"/>
    <row r="5438" ht="30" customHeight="1"/>
    <row r="5439" ht="30" customHeight="1"/>
    <row r="5440" ht="30" customHeight="1"/>
    <row r="5441" ht="30" customHeight="1"/>
    <row r="5442" ht="30" customHeight="1"/>
    <row r="5443" ht="30" customHeight="1"/>
    <row r="5444" ht="30" customHeight="1"/>
    <row r="5445" ht="30" customHeight="1"/>
    <row r="5446" ht="30" customHeight="1"/>
    <row r="5447" ht="30" customHeight="1"/>
    <row r="5448" ht="30" customHeight="1"/>
    <row r="5449" ht="30" customHeight="1"/>
    <row r="5450" ht="30" customHeight="1"/>
    <row r="5451" ht="30" customHeight="1"/>
    <row r="5452" ht="30" customHeight="1"/>
    <row r="5453" ht="30" customHeight="1"/>
    <row r="5454" ht="30" customHeight="1"/>
    <row r="5455" ht="30" customHeight="1"/>
    <row r="5456" ht="30" customHeight="1"/>
    <row r="5457" ht="30" customHeight="1"/>
    <row r="5458" ht="30" customHeight="1"/>
    <row r="5459" ht="30" customHeight="1"/>
    <row r="5460" ht="30" customHeight="1"/>
    <row r="5461" ht="30" customHeight="1"/>
    <row r="5462" ht="30" customHeight="1"/>
    <row r="5463" ht="30" customHeight="1"/>
    <row r="5464" ht="30" customHeight="1"/>
    <row r="5465" ht="30" customHeight="1"/>
    <row r="5466" ht="30" customHeight="1"/>
    <row r="5467" ht="30" customHeight="1"/>
    <row r="5468" ht="30" customHeight="1"/>
    <row r="5469" ht="30" customHeight="1"/>
    <row r="5470" ht="30" customHeight="1"/>
    <row r="5471" ht="30" customHeight="1"/>
    <row r="5472" ht="30" customHeight="1"/>
    <row r="5473" ht="30" customHeight="1"/>
    <row r="5474" ht="30" customHeight="1"/>
    <row r="5475" ht="30" customHeight="1"/>
    <row r="5476" ht="30" customHeight="1"/>
    <row r="5477" ht="30" customHeight="1"/>
    <row r="5478" ht="30" customHeight="1"/>
    <row r="5479" ht="30" customHeight="1"/>
    <row r="5480" ht="30" customHeight="1"/>
    <row r="5481" ht="30" customHeight="1"/>
    <row r="5482" ht="30" customHeight="1"/>
    <row r="5483" ht="30" customHeight="1"/>
    <row r="5484" ht="30" customHeight="1"/>
    <row r="5485" ht="30" customHeight="1"/>
    <row r="5486" ht="30" customHeight="1"/>
    <row r="5487" ht="30" customHeight="1"/>
    <row r="5488" ht="30" customHeight="1"/>
    <row r="5489" ht="30" customHeight="1"/>
    <row r="5490" ht="30" customHeight="1"/>
    <row r="5491" ht="30" customHeight="1"/>
    <row r="5492" ht="30" customHeight="1"/>
    <row r="5493" ht="30" customHeight="1"/>
    <row r="5494" ht="30" customHeight="1"/>
    <row r="5495" ht="30" customHeight="1"/>
    <row r="5496" ht="30" customHeight="1"/>
    <row r="5497" ht="30" customHeight="1"/>
    <row r="5498" ht="30" customHeight="1"/>
    <row r="5499" ht="30" customHeight="1"/>
    <row r="5500" ht="30" customHeight="1"/>
    <row r="5501" ht="30" customHeight="1"/>
    <row r="5502" ht="30" customHeight="1"/>
    <row r="5503" ht="30" customHeight="1"/>
    <row r="5504" ht="30" customHeight="1"/>
    <row r="5505" ht="30" customHeight="1"/>
    <row r="5506" ht="30" customHeight="1"/>
    <row r="5507" ht="30" customHeight="1"/>
    <row r="5508" ht="30" customHeight="1"/>
    <row r="5509" ht="30" customHeight="1"/>
    <row r="5510" ht="30" customHeight="1"/>
    <row r="5511" ht="30" customHeight="1"/>
    <row r="5512" ht="30" customHeight="1"/>
    <row r="5513" ht="30" customHeight="1"/>
    <row r="5514" ht="30" customHeight="1"/>
    <row r="5515" ht="30" customHeight="1"/>
    <row r="5516" ht="30" customHeight="1"/>
    <row r="5517" ht="30" customHeight="1"/>
    <row r="5518" ht="30" customHeight="1"/>
    <row r="5519" ht="30" customHeight="1"/>
    <row r="5520" ht="30" customHeight="1"/>
    <row r="5521" ht="30" customHeight="1"/>
    <row r="5522" ht="30" customHeight="1"/>
    <row r="5523" ht="30" customHeight="1"/>
    <row r="5524" ht="30" customHeight="1"/>
    <row r="5525" ht="30" customHeight="1"/>
    <row r="5526" ht="30" customHeight="1"/>
    <row r="5527" ht="30" customHeight="1"/>
    <row r="5528" ht="30" customHeight="1"/>
    <row r="5529" ht="30" customHeight="1"/>
    <row r="5530" ht="30" customHeight="1"/>
    <row r="5531" ht="30" customHeight="1"/>
    <row r="5532" ht="30" customHeight="1"/>
    <row r="5533" ht="30" customHeight="1"/>
    <row r="5534" ht="30" customHeight="1"/>
    <row r="5535" ht="30" customHeight="1"/>
    <row r="5536" ht="30" customHeight="1"/>
    <row r="5537" ht="30" customHeight="1"/>
    <row r="5538" ht="30" customHeight="1"/>
    <row r="5539" ht="30" customHeight="1"/>
    <row r="5540" ht="30" customHeight="1"/>
    <row r="5541" ht="30" customHeight="1"/>
    <row r="5542" ht="30" customHeight="1"/>
    <row r="5543" ht="30" customHeight="1"/>
    <row r="5544" ht="30" customHeight="1"/>
    <row r="5545" ht="30" customHeight="1"/>
    <row r="5546" ht="30" customHeight="1"/>
    <row r="5547" ht="30" customHeight="1"/>
    <row r="5548" ht="30" customHeight="1"/>
    <row r="5549" ht="30" customHeight="1"/>
    <row r="5550" ht="30" customHeight="1"/>
    <row r="5551" ht="30" customHeight="1"/>
    <row r="5552" ht="30" customHeight="1"/>
    <row r="5553" ht="30" customHeight="1"/>
    <row r="5554" ht="30" customHeight="1"/>
    <row r="5555" ht="30" customHeight="1"/>
    <row r="5556" ht="30" customHeight="1"/>
    <row r="5557" ht="30" customHeight="1"/>
    <row r="5558" ht="30" customHeight="1"/>
    <row r="5559" ht="30" customHeight="1"/>
    <row r="5560" ht="30" customHeight="1"/>
    <row r="5561" ht="30" customHeight="1"/>
    <row r="5562" ht="30" customHeight="1"/>
    <row r="5563" ht="30" customHeight="1"/>
    <row r="5564" ht="30" customHeight="1"/>
    <row r="5565" ht="30" customHeight="1"/>
    <row r="5566" ht="30" customHeight="1"/>
    <row r="5567" ht="30" customHeight="1"/>
    <row r="5568" ht="30" customHeight="1"/>
    <row r="5569" ht="30" customHeight="1"/>
    <row r="5570" ht="30" customHeight="1"/>
    <row r="5571" ht="30" customHeight="1"/>
    <row r="5572" ht="30" customHeight="1"/>
    <row r="5573" ht="30" customHeight="1"/>
    <row r="5574" ht="30" customHeight="1"/>
    <row r="5575" ht="30" customHeight="1"/>
    <row r="5576" ht="30" customHeight="1"/>
    <row r="5577" ht="30" customHeight="1"/>
    <row r="5578" ht="30" customHeight="1"/>
    <row r="5579" ht="30" customHeight="1"/>
    <row r="5580" ht="30" customHeight="1"/>
    <row r="5581" ht="30" customHeight="1"/>
    <row r="5582" ht="30" customHeight="1"/>
    <row r="5583" ht="30" customHeight="1"/>
    <row r="5584" ht="30" customHeight="1"/>
    <row r="5585" ht="30" customHeight="1"/>
    <row r="5586" ht="30" customHeight="1"/>
    <row r="5587" ht="30" customHeight="1"/>
    <row r="5588" ht="30" customHeight="1"/>
    <row r="5589" ht="30" customHeight="1"/>
    <row r="5590" ht="30" customHeight="1"/>
    <row r="5591" ht="30" customHeight="1"/>
    <row r="5592" ht="30" customHeight="1"/>
    <row r="5593" ht="30" customHeight="1"/>
    <row r="5594" ht="30" customHeight="1"/>
    <row r="5595" ht="30" customHeight="1"/>
    <row r="5596" ht="30" customHeight="1"/>
    <row r="5597" ht="30" customHeight="1"/>
    <row r="5598" ht="30" customHeight="1"/>
    <row r="5599" ht="30" customHeight="1"/>
    <row r="5600" ht="30" customHeight="1"/>
    <row r="5601" ht="30" customHeight="1"/>
    <row r="5602" ht="30" customHeight="1"/>
    <row r="5603" ht="30" customHeight="1"/>
    <row r="5604" ht="30" customHeight="1"/>
    <row r="5605" ht="30" customHeight="1"/>
    <row r="5606" ht="30" customHeight="1"/>
    <row r="5607" ht="30" customHeight="1"/>
    <row r="5608" ht="30" customHeight="1"/>
    <row r="5609" ht="30" customHeight="1"/>
    <row r="5610" ht="30" customHeight="1"/>
    <row r="5611" ht="30" customHeight="1"/>
    <row r="5612" ht="30" customHeight="1"/>
    <row r="5613" ht="30" customHeight="1"/>
    <row r="5614" ht="30" customHeight="1"/>
    <row r="5615" ht="30" customHeight="1"/>
    <row r="5616" ht="30" customHeight="1"/>
    <row r="5617" ht="30" customHeight="1"/>
    <row r="5618" ht="30" customHeight="1"/>
    <row r="5619" ht="30" customHeight="1"/>
    <row r="5620" ht="30" customHeight="1"/>
    <row r="5621" ht="30" customHeight="1"/>
    <row r="5622" ht="30" customHeight="1"/>
    <row r="5623" ht="30" customHeight="1"/>
    <row r="5624" ht="30" customHeight="1"/>
    <row r="5625" ht="30" customHeight="1"/>
    <row r="5626" ht="30" customHeight="1"/>
    <row r="5627" ht="30" customHeight="1"/>
    <row r="5628" ht="30" customHeight="1"/>
    <row r="5629" ht="30" customHeight="1"/>
    <row r="5630" ht="30" customHeight="1"/>
    <row r="5631" ht="30" customHeight="1"/>
    <row r="5632" ht="30" customHeight="1"/>
    <row r="5633" ht="30" customHeight="1"/>
    <row r="5634" ht="30" customHeight="1"/>
    <row r="5635" ht="30" customHeight="1"/>
    <row r="5636" ht="30" customHeight="1"/>
    <row r="5637" ht="30" customHeight="1"/>
    <row r="5638" ht="30" customHeight="1"/>
    <row r="5639" ht="30" customHeight="1"/>
    <row r="5640" ht="30" customHeight="1"/>
    <row r="5641" ht="30" customHeight="1"/>
    <row r="5642" ht="30" customHeight="1"/>
    <row r="5643" ht="30" customHeight="1"/>
    <row r="5644" ht="30" customHeight="1"/>
    <row r="5645" ht="30" customHeight="1"/>
    <row r="5646" ht="30" customHeight="1"/>
    <row r="5647" ht="30" customHeight="1"/>
    <row r="5648" ht="30" customHeight="1"/>
    <row r="5649" ht="30" customHeight="1"/>
    <row r="5650" ht="30" customHeight="1"/>
    <row r="5651" ht="30" customHeight="1"/>
    <row r="5652" ht="30" customHeight="1"/>
    <row r="5653" ht="30" customHeight="1"/>
    <row r="5654" ht="30" customHeight="1"/>
    <row r="5655" ht="30" customHeight="1"/>
    <row r="5656" ht="30" customHeight="1"/>
    <row r="5657" ht="30" customHeight="1"/>
    <row r="5658" ht="30" customHeight="1"/>
    <row r="5659" ht="30" customHeight="1"/>
    <row r="5660" ht="30" customHeight="1"/>
    <row r="5661" ht="30" customHeight="1"/>
    <row r="5662" ht="30" customHeight="1"/>
    <row r="5663" ht="30" customHeight="1"/>
    <row r="5664" ht="30" customHeight="1"/>
    <row r="5665" ht="30" customHeight="1"/>
    <row r="5666" ht="30" customHeight="1"/>
    <row r="5667" ht="30" customHeight="1"/>
    <row r="5668" ht="30" customHeight="1"/>
    <row r="5669" ht="30" customHeight="1"/>
    <row r="5670" ht="30" customHeight="1"/>
    <row r="5671" ht="30" customHeight="1"/>
    <row r="5672" ht="30" customHeight="1"/>
    <row r="5673" ht="30" customHeight="1"/>
    <row r="5674" ht="30" customHeight="1"/>
    <row r="5675" ht="30" customHeight="1"/>
    <row r="5676" ht="30" customHeight="1"/>
    <row r="5677" ht="30" customHeight="1"/>
    <row r="5678" ht="30" customHeight="1"/>
    <row r="5679" ht="30" customHeight="1"/>
    <row r="5680" ht="30" customHeight="1"/>
    <row r="5681" ht="30" customHeight="1"/>
    <row r="5682" ht="30" customHeight="1"/>
    <row r="5683" ht="30" customHeight="1"/>
    <row r="5684" ht="30" customHeight="1"/>
    <row r="5685" ht="30" customHeight="1"/>
    <row r="5686" ht="30" customHeight="1"/>
    <row r="5687" ht="30" customHeight="1"/>
    <row r="5688" ht="30" customHeight="1"/>
    <row r="5689" ht="30" customHeight="1"/>
    <row r="5690" ht="30" customHeight="1"/>
    <row r="5691" ht="30" customHeight="1"/>
    <row r="5692" ht="30" customHeight="1"/>
    <row r="5693" ht="30" customHeight="1"/>
    <row r="5694" ht="30" customHeight="1"/>
    <row r="5695" ht="30" customHeight="1"/>
    <row r="5696" ht="30" customHeight="1"/>
    <row r="5697" ht="30" customHeight="1"/>
    <row r="5698" ht="30" customHeight="1"/>
    <row r="5699" ht="30" customHeight="1"/>
    <row r="5700" ht="30" customHeight="1"/>
    <row r="5701" ht="30" customHeight="1"/>
    <row r="5702" ht="30" customHeight="1"/>
    <row r="5703" ht="30" customHeight="1"/>
    <row r="5704" ht="30" customHeight="1"/>
    <row r="5705" ht="30" customHeight="1"/>
    <row r="5706" ht="30" customHeight="1"/>
    <row r="5707" ht="30" customHeight="1"/>
    <row r="5708" ht="30" customHeight="1"/>
    <row r="5709" ht="30" customHeight="1"/>
    <row r="5710" ht="30" customHeight="1"/>
    <row r="5711" ht="30" customHeight="1"/>
    <row r="5712" ht="30" customHeight="1"/>
    <row r="5713" ht="30" customHeight="1"/>
    <row r="5714" ht="30" customHeight="1"/>
    <row r="5715" ht="30" customHeight="1"/>
    <row r="5716" ht="30" customHeight="1"/>
    <row r="5717" ht="30" customHeight="1"/>
    <row r="5718" ht="30" customHeight="1"/>
    <row r="5719" ht="30" customHeight="1"/>
    <row r="5720" ht="30" customHeight="1"/>
    <row r="5721" ht="30" customHeight="1"/>
    <row r="5722" ht="30" customHeight="1"/>
    <row r="5723" ht="30" customHeight="1"/>
    <row r="5724" ht="30" customHeight="1"/>
    <row r="5725" ht="30" customHeight="1"/>
    <row r="5726" ht="30" customHeight="1"/>
    <row r="5727" ht="30" customHeight="1"/>
    <row r="5728" ht="30" customHeight="1"/>
    <row r="5729" ht="30" customHeight="1"/>
    <row r="5730" ht="30" customHeight="1"/>
    <row r="5731" ht="30" customHeight="1"/>
    <row r="5732" ht="30" customHeight="1"/>
    <row r="5733" ht="30" customHeight="1"/>
    <row r="5734" ht="30" customHeight="1"/>
    <row r="5735" ht="30" customHeight="1"/>
    <row r="5736" ht="30" customHeight="1"/>
    <row r="5737" ht="30" customHeight="1"/>
    <row r="5738" ht="30" customHeight="1"/>
    <row r="5739" ht="30" customHeight="1"/>
    <row r="5740" ht="30" customHeight="1"/>
    <row r="5741" ht="30" customHeight="1"/>
    <row r="5742" ht="30" customHeight="1"/>
    <row r="5743" ht="30" customHeight="1"/>
    <row r="5744" ht="30" customHeight="1"/>
    <row r="5745" ht="30" customHeight="1"/>
    <row r="5746" ht="30" customHeight="1"/>
    <row r="5747" ht="30" customHeight="1"/>
    <row r="5748" ht="30" customHeight="1"/>
    <row r="5749" ht="30" customHeight="1"/>
    <row r="5750" ht="30" customHeight="1"/>
    <row r="5751" ht="30" customHeight="1"/>
    <row r="5752" ht="30" customHeight="1"/>
    <row r="5753" ht="30" customHeight="1"/>
    <row r="5754" ht="30" customHeight="1"/>
    <row r="5755" ht="30" customHeight="1"/>
    <row r="5756" ht="30" customHeight="1"/>
    <row r="5757" ht="30" customHeight="1"/>
    <row r="5758" ht="30" customHeight="1"/>
    <row r="5759" ht="30" customHeight="1"/>
    <row r="5760" ht="30" customHeight="1"/>
    <row r="5761" ht="30" customHeight="1"/>
    <row r="5762" ht="30" customHeight="1"/>
    <row r="5763" ht="30" customHeight="1"/>
    <row r="5764" ht="30" customHeight="1"/>
    <row r="5765" ht="30" customHeight="1"/>
    <row r="5766" ht="30" customHeight="1"/>
    <row r="5767" ht="30" customHeight="1"/>
    <row r="5768" ht="30" customHeight="1"/>
    <row r="5769" ht="30" customHeight="1"/>
    <row r="5770" ht="30" customHeight="1"/>
    <row r="5771" ht="30" customHeight="1"/>
    <row r="5772" ht="30" customHeight="1"/>
    <row r="5773" ht="30" customHeight="1"/>
    <row r="5774" ht="30" customHeight="1"/>
    <row r="5775" ht="30" customHeight="1"/>
    <row r="5776" ht="30" customHeight="1"/>
    <row r="5777" ht="30" customHeight="1"/>
    <row r="5778" ht="30" customHeight="1"/>
    <row r="5779" ht="30" customHeight="1"/>
    <row r="5780" ht="30" customHeight="1"/>
    <row r="5781" ht="30" customHeight="1"/>
    <row r="5782" ht="30" customHeight="1"/>
    <row r="5783" ht="30" customHeight="1"/>
    <row r="5784" ht="30" customHeight="1"/>
    <row r="5785" ht="30" customHeight="1"/>
    <row r="5786" ht="30" customHeight="1"/>
    <row r="5787" ht="30" customHeight="1"/>
    <row r="5788" ht="30" customHeight="1"/>
    <row r="5789" ht="30" customHeight="1"/>
    <row r="5790" ht="30" customHeight="1"/>
    <row r="5791" ht="30" customHeight="1"/>
    <row r="5792" ht="30" customHeight="1"/>
    <row r="5793" ht="30" customHeight="1"/>
    <row r="5794" ht="30" customHeight="1"/>
    <row r="5795" ht="30" customHeight="1"/>
    <row r="5796" ht="30" customHeight="1"/>
    <row r="5797" ht="30" customHeight="1"/>
    <row r="5798" ht="30" customHeight="1"/>
    <row r="5799" ht="30" customHeight="1"/>
    <row r="5800" ht="30" customHeight="1"/>
    <row r="5801" ht="30" customHeight="1"/>
    <row r="5802" ht="30" customHeight="1"/>
    <row r="5803" ht="30" customHeight="1"/>
    <row r="5804" ht="30" customHeight="1"/>
    <row r="5805" ht="30" customHeight="1"/>
    <row r="5806" ht="30" customHeight="1"/>
    <row r="5807" ht="30" customHeight="1"/>
    <row r="5808" ht="30" customHeight="1"/>
    <row r="5809" ht="30" customHeight="1"/>
    <row r="5810" ht="30" customHeight="1"/>
    <row r="5811" ht="30" customHeight="1"/>
    <row r="5812" ht="30" customHeight="1"/>
    <row r="5813" ht="30" customHeight="1"/>
    <row r="5814" ht="30" customHeight="1"/>
    <row r="5815" ht="30" customHeight="1"/>
    <row r="5816" ht="30" customHeight="1"/>
    <row r="5817" ht="30" customHeight="1"/>
    <row r="5818" ht="30" customHeight="1"/>
    <row r="5819" ht="30" customHeight="1"/>
    <row r="5820" ht="30" customHeight="1"/>
    <row r="5821" ht="30" customHeight="1"/>
    <row r="5822" ht="30" customHeight="1"/>
    <row r="5823" ht="30" customHeight="1"/>
    <row r="5824" ht="30" customHeight="1"/>
    <row r="5825" ht="30" customHeight="1"/>
    <row r="5826" ht="30" customHeight="1"/>
    <row r="5827" ht="30" customHeight="1"/>
    <row r="5828" ht="30" customHeight="1"/>
    <row r="5829" ht="30" customHeight="1"/>
    <row r="5830" ht="30" customHeight="1"/>
    <row r="5831" ht="30" customHeight="1"/>
    <row r="5832" ht="30" customHeight="1"/>
    <row r="5833" ht="30" customHeight="1"/>
    <row r="5834" ht="30" customHeight="1"/>
    <row r="5835" ht="30" customHeight="1"/>
    <row r="5836" ht="30" customHeight="1"/>
    <row r="5837" ht="30" customHeight="1"/>
    <row r="5838" ht="30" customHeight="1"/>
    <row r="5839" ht="30" customHeight="1"/>
    <row r="5840" ht="30" customHeight="1"/>
    <row r="5841" ht="30" customHeight="1"/>
    <row r="5842" ht="30" customHeight="1"/>
    <row r="5843" ht="30" customHeight="1"/>
    <row r="5844" ht="30" customHeight="1"/>
    <row r="5845" ht="30" customHeight="1"/>
    <row r="5846" ht="30" customHeight="1"/>
    <row r="5847" ht="30" customHeight="1"/>
    <row r="5848" ht="30" customHeight="1"/>
    <row r="5849" ht="30" customHeight="1"/>
    <row r="5850" ht="30" customHeight="1"/>
    <row r="5851" ht="30" customHeight="1"/>
    <row r="5852" ht="30" customHeight="1"/>
    <row r="5853" ht="30" customHeight="1"/>
    <row r="5854" ht="30" customHeight="1"/>
    <row r="5855" ht="30" customHeight="1"/>
    <row r="5856" ht="30" customHeight="1"/>
    <row r="5857" ht="30" customHeight="1"/>
    <row r="5858" ht="30" customHeight="1"/>
    <row r="5859" ht="30" customHeight="1"/>
    <row r="5860" ht="30" customHeight="1"/>
    <row r="5861" ht="30" customHeight="1"/>
    <row r="5862" ht="30" customHeight="1"/>
    <row r="5863" ht="30" customHeight="1"/>
    <row r="5864" ht="30" customHeight="1"/>
    <row r="5865" ht="30" customHeight="1"/>
    <row r="5866" ht="30" customHeight="1"/>
    <row r="5867" ht="30" customHeight="1"/>
    <row r="5868" ht="30" customHeight="1"/>
    <row r="5869" ht="30" customHeight="1"/>
    <row r="5870" ht="30" customHeight="1"/>
    <row r="5871" ht="30" customHeight="1"/>
    <row r="5872" ht="30" customHeight="1"/>
    <row r="5873" ht="30" customHeight="1"/>
    <row r="5874" ht="30" customHeight="1"/>
    <row r="5875" ht="30" customHeight="1"/>
    <row r="5876" ht="30" customHeight="1"/>
    <row r="5877" ht="30" customHeight="1"/>
    <row r="5878" ht="30" customHeight="1"/>
    <row r="5879" ht="30" customHeight="1"/>
    <row r="5880" ht="30" customHeight="1"/>
    <row r="5881" ht="30" customHeight="1"/>
    <row r="5882" ht="30" customHeight="1"/>
    <row r="5883" ht="30" customHeight="1"/>
    <row r="5884" ht="30" customHeight="1"/>
    <row r="5885" ht="30" customHeight="1"/>
    <row r="5886" ht="30" customHeight="1"/>
    <row r="5887" ht="30" customHeight="1"/>
    <row r="5888" ht="30" customHeight="1"/>
    <row r="5889" ht="30" customHeight="1"/>
    <row r="5890" ht="30" customHeight="1"/>
    <row r="5891" ht="30" customHeight="1"/>
    <row r="5892" ht="30" customHeight="1"/>
    <row r="5893" ht="30" customHeight="1"/>
    <row r="5894" ht="30" customHeight="1"/>
    <row r="5895" ht="30" customHeight="1"/>
    <row r="5896" ht="30" customHeight="1"/>
    <row r="5897" ht="30" customHeight="1"/>
    <row r="5898" ht="30" customHeight="1"/>
    <row r="5899" ht="30" customHeight="1"/>
    <row r="5900" ht="30" customHeight="1"/>
    <row r="5901" ht="30" customHeight="1"/>
    <row r="5902" ht="30" customHeight="1"/>
    <row r="5903" ht="30" customHeight="1"/>
    <row r="5904" ht="30" customHeight="1"/>
    <row r="5905" ht="30" customHeight="1"/>
    <row r="5906" ht="30" customHeight="1"/>
    <row r="5907" ht="30" customHeight="1"/>
    <row r="5908" ht="30" customHeight="1"/>
    <row r="5909" ht="30" customHeight="1"/>
    <row r="5910" ht="30" customHeight="1"/>
    <row r="5911" ht="30" customHeight="1"/>
    <row r="5912" ht="30" customHeight="1"/>
    <row r="5913" ht="30" customHeight="1"/>
    <row r="5914" ht="30" customHeight="1"/>
    <row r="5915" ht="30" customHeight="1"/>
    <row r="5916" ht="30" customHeight="1"/>
    <row r="5917" ht="30" customHeight="1"/>
    <row r="5918" ht="30" customHeight="1"/>
    <row r="5919" ht="30" customHeight="1"/>
    <row r="5920" ht="30" customHeight="1"/>
    <row r="5921" ht="30" customHeight="1"/>
    <row r="5922" ht="30" customHeight="1"/>
    <row r="5923" ht="30" customHeight="1"/>
    <row r="5924" ht="30" customHeight="1"/>
    <row r="5925" ht="30" customHeight="1"/>
    <row r="5926" ht="30" customHeight="1"/>
    <row r="5927" ht="30" customHeight="1"/>
    <row r="5928" ht="30" customHeight="1"/>
    <row r="5929" ht="30" customHeight="1"/>
    <row r="5930" ht="30" customHeight="1"/>
    <row r="5931" ht="30" customHeight="1"/>
    <row r="5932" ht="30" customHeight="1"/>
    <row r="5933" ht="30" customHeight="1"/>
    <row r="5934" ht="30" customHeight="1"/>
    <row r="5935" ht="30" customHeight="1"/>
    <row r="5936" ht="30" customHeight="1"/>
    <row r="5937" ht="30" customHeight="1"/>
    <row r="5938" ht="30" customHeight="1"/>
    <row r="5939" ht="30" customHeight="1"/>
    <row r="5940" ht="30" customHeight="1"/>
    <row r="5941" ht="30" customHeight="1"/>
    <row r="5942" ht="30" customHeight="1"/>
    <row r="5943" ht="30" customHeight="1"/>
    <row r="5944" ht="30" customHeight="1"/>
    <row r="5945" ht="30" customHeight="1"/>
    <row r="5946" ht="30" customHeight="1"/>
    <row r="5947" ht="30" customHeight="1"/>
    <row r="5948" ht="30" customHeight="1"/>
    <row r="5949" ht="30" customHeight="1"/>
    <row r="5950" ht="30" customHeight="1"/>
    <row r="5951" ht="30" customHeight="1"/>
    <row r="5952" ht="30" customHeight="1"/>
    <row r="5953" ht="30" customHeight="1"/>
    <row r="5954" ht="30" customHeight="1"/>
    <row r="5955" ht="30" customHeight="1"/>
    <row r="5956" ht="30" customHeight="1"/>
    <row r="5957" ht="30" customHeight="1"/>
    <row r="5958" ht="30" customHeight="1"/>
    <row r="5959" ht="30" customHeight="1"/>
    <row r="5960" ht="30" customHeight="1"/>
    <row r="5961" ht="30" customHeight="1"/>
    <row r="5962" ht="30" customHeight="1"/>
    <row r="5963" ht="30" customHeight="1"/>
    <row r="5964" ht="30" customHeight="1"/>
    <row r="5965" ht="30" customHeight="1"/>
    <row r="5966" ht="30" customHeight="1"/>
    <row r="5967" ht="30" customHeight="1"/>
    <row r="5968" ht="30" customHeight="1"/>
    <row r="5969" ht="30" customHeight="1"/>
    <row r="5970" ht="30" customHeight="1"/>
    <row r="5971" ht="30" customHeight="1"/>
    <row r="5972" ht="30" customHeight="1"/>
    <row r="5973" ht="30" customHeight="1"/>
    <row r="5974" ht="30" customHeight="1"/>
    <row r="5975" ht="30" customHeight="1"/>
    <row r="5976" ht="30" customHeight="1"/>
    <row r="5977" ht="30" customHeight="1"/>
    <row r="5978" ht="30" customHeight="1"/>
    <row r="5979" ht="30" customHeight="1"/>
    <row r="5980" ht="30" customHeight="1"/>
    <row r="5981" ht="30" customHeight="1"/>
    <row r="5982" ht="30" customHeight="1"/>
    <row r="5983" ht="30" customHeight="1"/>
    <row r="5984" ht="30" customHeight="1"/>
    <row r="5985" ht="30" customHeight="1"/>
    <row r="5986" ht="30" customHeight="1"/>
    <row r="5987" ht="30" customHeight="1"/>
    <row r="5988" ht="30" customHeight="1"/>
    <row r="5989" ht="30" customHeight="1"/>
    <row r="5990" ht="30" customHeight="1"/>
    <row r="5991" ht="30" customHeight="1"/>
    <row r="5992" ht="30" customHeight="1"/>
    <row r="5993" ht="30" customHeight="1"/>
    <row r="5994" ht="30" customHeight="1"/>
    <row r="5995" ht="30" customHeight="1"/>
    <row r="5996" ht="30" customHeight="1"/>
    <row r="5997" ht="30" customHeight="1"/>
    <row r="5998" ht="30" customHeight="1"/>
    <row r="5999" ht="30" customHeight="1"/>
    <row r="6000" ht="30" customHeight="1"/>
    <row r="6001" ht="30" customHeight="1"/>
    <row r="6002" ht="30" customHeight="1"/>
    <row r="6003" ht="30" customHeight="1"/>
    <row r="6004" ht="30" customHeight="1"/>
    <row r="6005" ht="30" customHeight="1"/>
    <row r="6006" ht="30" customHeight="1"/>
    <row r="6007" ht="30" customHeight="1"/>
    <row r="6008" ht="30" customHeight="1"/>
    <row r="6009" ht="30" customHeight="1"/>
    <row r="6010" ht="30" customHeight="1"/>
    <row r="6011" ht="30" customHeight="1"/>
    <row r="6012" ht="30" customHeight="1"/>
    <row r="6013" ht="30" customHeight="1"/>
    <row r="6014" ht="30" customHeight="1"/>
    <row r="6015" ht="30" customHeight="1"/>
    <row r="6016" ht="30" customHeight="1"/>
    <row r="6017" ht="30" customHeight="1"/>
    <row r="6018" ht="30" customHeight="1"/>
    <row r="6019" ht="30" customHeight="1"/>
    <row r="6020" ht="30" customHeight="1"/>
    <row r="6021" ht="30" customHeight="1"/>
    <row r="6022" ht="30" customHeight="1"/>
    <row r="6023" ht="30" customHeight="1"/>
    <row r="6024" ht="30" customHeight="1"/>
    <row r="6025" ht="30" customHeight="1"/>
    <row r="6026" ht="30" customHeight="1"/>
    <row r="6027" ht="30" customHeight="1"/>
    <row r="6028" ht="30" customHeight="1"/>
    <row r="6029" ht="30" customHeight="1"/>
    <row r="6030" ht="30" customHeight="1"/>
    <row r="6031" ht="30" customHeight="1"/>
    <row r="6032" ht="30" customHeight="1"/>
    <row r="6033" ht="30" customHeight="1"/>
    <row r="6034" ht="30" customHeight="1"/>
    <row r="6035" ht="30" customHeight="1"/>
    <row r="6036" ht="30" customHeight="1"/>
    <row r="6037" ht="30" customHeight="1"/>
    <row r="6038" ht="30" customHeight="1"/>
    <row r="6039" ht="30" customHeight="1"/>
    <row r="6040" ht="30" customHeight="1"/>
    <row r="6041" ht="30" customHeight="1"/>
    <row r="6042" ht="30" customHeight="1"/>
    <row r="6043" ht="30" customHeight="1"/>
    <row r="6044" ht="30" customHeight="1"/>
    <row r="6045" ht="30" customHeight="1"/>
    <row r="6046" ht="30" customHeight="1"/>
    <row r="6047" ht="30" customHeight="1"/>
    <row r="6048" ht="30" customHeight="1"/>
    <row r="6049" ht="30" customHeight="1"/>
    <row r="6050" ht="30" customHeight="1"/>
    <row r="6051" ht="30" customHeight="1"/>
    <row r="6052" ht="30" customHeight="1"/>
    <row r="6053" ht="30" customHeight="1"/>
    <row r="6054" ht="30" customHeight="1"/>
    <row r="6055" ht="30" customHeight="1"/>
    <row r="6056" ht="30" customHeight="1"/>
    <row r="6057" ht="30" customHeight="1"/>
    <row r="6058" ht="30" customHeight="1"/>
    <row r="6059" ht="30" customHeight="1"/>
    <row r="6060" ht="30" customHeight="1"/>
    <row r="6061" ht="30" customHeight="1"/>
    <row r="6062" ht="30" customHeight="1"/>
    <row r="6063" ht="30" customHeight="1"/>
    <row r="6064" ht="30" customHeight="1"/>
    <row r="6065" ht="30" customHeight="1"/>
    <row r="6066" ht="30" customHeight="1"/>
    <row r="6067" ht="30" customHeight="1"/>
    <row r="6068" ht="30" customHeight="1"/>
    <row r="6069" ht="30" customHeight="1"/>
    <row r="6070" ht="30" customHeight="1"/>
    <row r="6071" ht="30" customHeight="1"/>
    <row r="6072" ht="30" customHeight="1"/>
    <row r="6073" ht="30" customHeight="1"/>
    <row r="6074" ht="30" customHeight="1"/>
    <row r="6075" ht="30" customHeight="1"/>
    <row r="6076" ht="30" customHeight="1"/>
    <row r="6077" ht="30" customHeight="1"/>
    <row r="6078" ht="30" customHeight="1"/>
    <row r="6079" ht="30" customHeight="1"/>
    <row r="6080" ht="30" customHeight="1"/>
    <row r="6081" ht="30" customHeight="1"/>
    <row r="6082" ht="30" customHeight="1"/>
    <row r="6083" ht="30" customHeight="1"/>
    <row r="6084" ht="30" customHeight="1"/>
    <row r="6085" ht="30" customHeight="1"/>
    <row r="6086" ht="30" customHeight="1"/>
    <row r="6087" ht="30" customHeight="1"/>
    <row r="6088" ht="30" customHeight="1"/>
    <row r="6089" ht="30" customHeight="1"/>
    <row r="6090" ht="30" customHeight="1"/>
    <row r="6091" ht="30" customHeight="1"/>
    <row r="6092" ht="30" customHeight="1"/>
    <row r="6093" ht="30" customHeight="1"/>
    <row r="6094" ht="30" customHeight="1"/>
    <row r="6095" ht="30" customHeight="1"/>
    <row r="6096" ht="30" customHeight="1"/>
    <row r="6097" ht="30" customHeight="1"/>
    <row r="6098" ht="30" customHeight="1"/>
    <row r="6099" ht="30" customHeight="1"/>
    <row r="6100" ht="30" customHeight="1"/>
    <row r="6101" ht="30" customHeight="1"/>
    <row r="6102" ht="30" customHeight="1"/>
    <row r="6103" ht="30" customHeight="1"/>
    <row r="6104" ht="30" customHeight="1"/>
    <row r="6105" ht="30" customHeight="1"/>
    <row r="6106" ht="30" customHeight="1"/>
    <row r="6107" ht="30" customHeight="1"/>
    <row r="6108" ht="30" customHeight="1"/>
    <row r="6109" ht="30" customHeight="1"/>
    <row r="6110" ht="30" customHeight="1"/>
    <row r="6111" ht="30" customHeight="1"/>
    <row r="6112" ht="30" customHeight="1"/>
    <row r="6113" ht="30" customHeight="1"/>
    <row r="6114" ht="30" customHeight="1"/>
    <row r="6115" ht="30" customHeight="1"/>
    <row r="6116" ht="30" customHeight="1"/>
    <row r="6117" ht="30" customHeight="1"/>
    <row r="6118" ht="30" customHeight="1"/>
    <row r="6119" ht="30" customHeight="1"/>
    <row r="6120" ht="30" customHeight="1"/>
    <row r="6121" ht="30" customHeight="1"/>
    <row r="6122" ht="30" customHeight="1"/>
    <row r="6123" ht="30" customHeight="1"/>
    <row r="6124" ht="30" customHeight="1"/>
    <row r="6125" ht="30" customHeight="1"/>
    <row r="6126" ht="30" customHeight="1"/>
    <row r="6127" ht="30" customHeight="1"/>
    <row r="6128" ht="30" customHeight="1"/>
    <row r="6129" ht="30" customHeight="1"/>
    <row r="6130" ht="30" customHeight="1"/>
    <row r="6131" ht="30" customHeight="1"/>
    <row r="6132" ht="30" customHeight="1"/>
    <row r="6133" ht="30" customHeight="1"/>
    <row r="6134" ht="30" customHeight="1"/>
    <row r="6135" ht="30" customHeight="1"/>
    <row r="6136" ht="30" customHeight="1"/>
    <row r="6137" ht="30" customHeight="1"/>
    <row r="6138" ht="30" customHeight="1"/>
    <row r="6139" ht="30" customHeight="1"/>
    <row r="6140" ht="30" customHeight="1"/>
    <row r="6141" ht="30" customHeight="1"/>
    <row r="6142" ht="30" customHeight="1"/>
    <row r="6143" ht="30" customHeight="1"/>
    <row r="6144" ht="30" customHeight="1"/>
    <row r="6145" ht="30" customHeight="1"/>
    <row r="6146" ht="30" customHeight="1"/>
    <row r="6147" ht="30" customHeight="1"/>
    <row r="6148" ht="30" customHeight="1"/>
    <row r="6149" ht="30" customHeight="1"/>
    <row r="6150" ht="30" customHeight="1"/>
    <row r="6151" ht="30" customHeight="1"/>
    <row r="6152" ht="30" customHeight="1"/>
    <row r="6153" ht="30" customHeight="1"/>
    <row r="6154" ht="30" customHeight="1"/>
    <row r="6155" ht="30" customHeight="1"/>
    <row r="6156" ht="30" customHeight="1"/>
    <row r="6157" ht="30" customHeight="1"/>
    <row r="6158" ht="30" customHeight="1"/>
    <row r="6159" ht="30" customHeight="1"/>
    <row r="6160" ht="30" customHeight="1"/>
    <row r="6161" ht="30" customHeight="1"/>
    <row r="6162" ht="30" customHeight="1"/>
    <row r="6163" ht="30" customHeight="1"/>
    <row r="6164" ht="30" customHeight="1"/>
    <row r="6165" ht="30" customHeight="1"/>
    <row r="6166" ht="30" customHeight="1"/>
    <row r="6167" ht="30" customHeight="1"/>
    <row r="6168" ht="30" customHeight="1"/>
    <row r="6169" ht="30" customHeight="1"/>
    <row r="6170" ht="30" customHeight="1"/>
    <row r="6171" ht="30" customHeight="1"/>
    <row r="6172" ht="30" customHeight="1"/>
    <row r="6173" ht="30" customHeight="1"/>
    <row r="6174" ht="30" customHeight="1"/>
    <row r="6175" ht="30" customHeight="1"/>
    <row r="6176" ht="30" customHeight="1"/>
    <row r="6177" ht="30" customHeight="1"/>
    <row r="6178" ht="30" customHeight="1"/>
    <row r="6179" ht="30" customHeight="1"/>
    <row r="6180" ht="30" customHeight="1"/>
    <row r="6181" ht="30" customHeight="1"/>
    <row r="6182" ht="30" customHeight="1"/>
    <row r="6183" ht="30" customHeight="1"/>
    <row r="6184" ht="30" customHeight="1"/>
    <row r="6185" ht="30" customHeight="1"/>
    <row r="6186" ht="30" customHeight="1"/>
    <row r="6187" ht="30" customHeight="1"/>
    <row r="6188" ht="30" customHeight="1"/>
    <row r="6189" ht="30" customHeight="1"/>
    <row r="6190" ht="30" customHeight="1"/>
    <row r="6191" ht="30" customHeight="1"/>
    <row r="6192" ht="30" customHeight="1"/>
    <row r="6193" ht="30" customHeight="1"/>
    <row r="6194" ht="30" customHeight="1"/>
    <row r="6195" ht="30" customHeight="1"/>
    <row r="6196" ht="30" customHeight="1"/>
    <row r="6197" ht="30" customHeight="1"/>
    <row r="6198" ht="30" customHeight="1"/>
    <row r="6199" ht="30" customHeight="1"/>
    <row r="6200" ht="30" customHeight="1"/>
    <row r="6201" ht="30" customHeight="1"/>
    <row r="6202" ht="30" customHeight="1"/>
    <row r="6203" ht="30" customHeight="1"/>
    <row r="6204" ht="30" customHeight="1"/>
    <row r="6205" ht="30" customHeight="1"/>
    <row r="6206" ht="30" customHeight="1"/>
    <row r="6207" ht="30" customHeight="1"/>
    <row r="6208" ht="30" customHeight="1"/>
    <row r="6209" ht="30" customHeight="1"/>
    <row r="6210" ht="30" customHeight="1"/>
    <row r="6211" ht="30" customHeight="1"/>
    <row r="6212" ht="30" customHeight="1"/>
    <row r="6213" ht="30" customHeight="1"/>
    <row r="6214" ht="30" customHeight="1"/>
    <row r="6215" ht="30" customHeight="1"/>
    <row r="6216" ht="30" customHeight="1"/>
    <row r="6217" ht="30" customHeight="1"/>
    <row r="6218" ht="30" customHeight="1"/>
    <row r="6219" ht="30" customHeight="1"/>
    <row r="6220" ht="30" customHeight="1"/>
    <row r="6221" ht="30" customHeight="1"/>
    <row r="6222" ht="30" customHeight="1"/>
    <row r="6223" ht="30" customHeight="1"/>
    <row r="6224" ht="30" customHeight="1"/>
    <row r="6225" ht="30" customHeight="1"/>
    <row r="6226" ht="30" customHeight="1"/>
    <row r="6227" ht="30" customHeight="1"/>
    <row r="6228" ht="30" customHeight="1"/>
    <row r="6229" ht="30" customHeight="1"/>
    <row r="6230" ht="30" customHeight="1"/>
    <row r="6231" ht="30" customHeight="1"/>
    <row r="6232" ht="30" customHeight="1"/>
    <row r="6233" ht="30" customHeight="1"/>
    <row r="6234" ht="30" customHeight="1"/>
    <row r="6235" ht="30" customHeight="1"/>
    <row r="6236" ht="30" customHeight="1"/>
    <row r="6237" ht="30" customHeight="1"/>
    <row r="6238" ht="30" customHeight="1"/>
    <row r="6239" ht="30" customHeight="1"/>
    <row r="6240" ht="30" customHeight="1"/>
    <row r="6241" ht="30" customHeight="1"/>
    <row r="6242" ht="30" customHeight="1"/>
    <row r="6243" ht="30" customHeight="1"/>
    <row r="6244" ht="30" customHeight="1"/>
    <row r="6245" ht="30" customHeight="1"/>
    <row r="6246" ht="30" customHeight="1"/>
    <row r="6247" ht="30" customHeight="1"/>
    <row r="6248" ht="30" customHeight="1"/>
    <row r="6249" ht="30" customHeight="1"/>
    <row r="6250" ht="30" customHeight="1"/>
    <row r="6251" ht="30" customHeight="1"/>
    <row r="6252" ht="30" customHeight="1"/>
    <row r="6253" ht="30" customHeight="1"/>
    <row r="6254" ht="30" customHeight="1"/>
    <row r="6255" ht="30" customHeight="1"/>
    <row r="6256" ht="30" customHeight="1"/>
    <row r="6257" ht="30" customHeight="1"/>
    <row r="6258" ht="30" customHeight="1"/>
    <row r="6259" ht="30" customHeight="1"/>
    <row r="6260" ht="30" customHeight="1"/>
    <row r="6261" ht="30" customHeight="1"/>
    <row r="6262" ht="30" customHeight="1"/>
    <row r="6263" ht="30" customHeight="1"/>
    <row r="6264" ht="30" customHeight="1"/>
    <row r="6265" ht="30" customHeight="1"/>
    <row r="6266" ht="30" customHeight="1"/>
    <row r="6267" ht="30" customHeight="1"/>
    <row r="6268" ht="30" customHeight="1"/>
    <row r="6269" ht="30" customHeight="1"/>
    <row r="6270" ht="30" customHeight="1"/>
    <row r="6271" ht="30" customHeight="1"/>
    <row r="6272" ht="30" customHeight="1"/>
    <row r="6273" ht="30" customHeight="1"/>
    <row r="6274" ht="30" customHeight="1"/>
    <row r="6275" ht="30" customHeight="1"/>
    <row r="6276" ht="30" customHeight="1"/>
    <row r="6277" ht="30" customHeight="1"/>
    <row r="6278" ht="30" customHeight="1"/>
    <row r="6279" ht="30" customHeight="1"/>
    <row r="6280" ht="30" customHeight="1"/>
  </sheetData>
  <sheetProtection algorithmName="SHA-512" hashValue="Q/BAfQJAez1eKaEZUC9gK04OvypDdc9S3DZcVLBpztuIUGL/PT9mk8sBEByfEvG+5ZeQxzTnaGhLvYYY/gIF9A==" saltValue="LFfjzQTFcOfeBibRMI9yWg==" spinCount="100000" sheet="1"/>
  <mergeCells count="37">
    <mergeCell ref="A43:F43"/>
    <mergeCell ref="A38:B38"/>
    <mergeCell ref="A40:G40"/>
    <mergeCell ref="A41:G41"/>
    <mergeCell ref="A30:C30"/>
    <mergeCell ref="E33:G33"/>
    <mergeCell ref="A33:C33"/>
    <mergeCell ref="A42:F42"/>
    <mergeCell ref="A34:C34"/>
    <mergeCell ref="E34:G34"/>
    <mergeCell ref="A37:G37"/>
    <mergeCell ref="E30:G30"/>
    <mergeCell ref="D3:E3"/>
    <mergeCell ref="F2:G2"/>
    <mergeCell ref="F3:G3"/>
    <mergeCell ref="A20:G20"/>
    <mergeCell ref="A17:G17"/>
    <mergeCell ref="A15:G15"/>
    <mergeCell ref="A11:G11"/>
    <mergeCell ref="A7:G7"/>
    <mergeCell ref="A8:G8"/>
    <mergeCell ref="A10:G10"/>
    <mergeCell ref="A16:G16"/>
    <mergeCell ref="A19:G19"/>
    <mergeCell ref="A5:G5"/>
    <mergeCell ref="A12:G12"/>
    <mergeCell ref="A22:C22"/>
    <mergeCell ref="E22:G22"/>
    <mergeCell ref="A24:G24"/>
    <mergeCell ref="A28:G28"/>
    <mergeCell ref="A32:G32"/>
    <mergeCell ref="E29:G29"/>
    <mergeCell ref="A25:C25"/>
    <mergeCell ref="E26:G26"/>
    <mergeCell ref="A26:C26"/>
    <mergeCell ref="A29:C29"/>
    <mergeCell ref="E25:G25"/>
  </mergeCells>
  <phoneticPr fontId="24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scale="31" orientation="portrait" r:id="rId1"/>
  <headerFooter alignWithMargins="0">
    <oddFooter>&amp;L&amp;1#&amp;"Calibri"&amp;11&amp;K000000Classification: Protected 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05"/>
  <sheetViews>
    <sheetView topLeftCell="A35" zoomScale="112" zoomScaleNormal="112" zoomScaleSheetLayoutView="106" workbookViewId="0">
      <selection activeCell="H26" sqref="H26"/>
    </sheetView>
  </sheetViews>
  <sheetFormatPr defaultColWidth="30.77734375" defaultRowHeight="12.75"/>
  <cols>
    <col min="1" max="1" width="16" style="84" customWidth="1"/>
    <col min="2" max="5" width="10.77734375" style="84" customWidth="1"/>
    <col min="6" max="6" width="11.77734375" style="84" customWidth="1"/>
    <col min="7" max="7" width="9.44140625" style="84" customWidth="1"/>
    <col min="8" max="8" width="9.5546875" style="84" customWidth="1"/>
    <col min="9" max="9" width="23.77734375" style="84" customWidth="1"/>
    <col min="10" max="10" width="13" style="84" customWidth="1"/>
    <col min="11" max="12" width="30.77734375" style="84" customWidth="1"/>
    <col min="13" max="16384" width="30.77734375" style="84"/>
  </cols>
  <sheetData>
    <row r="1" spans="1:15" ht="15.75">
      <c r="A1" s="111"/>
      <c r="B1" s="111"/>
      <c r="C1" s="111"/>
      <c r="D1" s="111"/>
      <c r="E1" s="425" t="s">
        <v>262</v>
      </c>
      <c r="F1" s="710" t="str">
        <f>Coversht!F2</f>
        <v>9302</v>
      </c>
      <c r="G1" s="711"/>
      <c r="H1" s="711"/>
      <c r="I1" s="711"/>
      <c r="J1" s="104"/>
      <c r="K1" s="104"/>
      <c r="L1" s="104"/>
      <c r="M1" s="104"/>
      <c r="N1" s="144"/>
      <c r="O1" s="144"/>
    </row>
    <row r="2" spans="1:15" ht="28.15" customHeight="1">
      <c r="A2" s="111"/>
      <c r="B2" s="111"/>
      <c r="C2" s="111"/>
      <c r="D2" s="111"/>
      <c r="E2" s="425"/>
      <c r="F2" s="712"/>
      <c r="G2" s="713"/>
      <c r="H2" s="713"/>
      <c r="I2" s="713"/>
      <c r="J2" s="104"/>
      <c r="K2" s="104"/>
      <c r="L2" s="104"/>
      <c r="M2" s="104"/>
      <c r="N2" s="144"/>
      <c r="O2" s="144"/>
    </row>
    <row r="3" spans="1:15" ht="15.75">
      <c r="A3" s="111"/>
      <c r="B3" s="111"/>
      <c r="C3" s="111"/>
      <c r="D3" s="111"/>
      <c r="E3" s="104"/>
      <c r="F3" s="608"/>
      <c r="G3" s="608"/>
      <c r="H3" s="609"/>
      <c r="I3" s="610"/>
      <c r="J3" s="104"/>
      <c r="K3" s="104"/>
      <c r="L3" s="104"/>
      <c r="M3" s="104"/>
      <c r="N3" s="144"/>
      <c r="O3" s="144"/>
    </row>
    <row r="4" spans="1:15" ht="30" customHeight="1">
      <c r="A4" s="719" t="s">
        <v>11</v>
      </c>
      <c r="B4" s="719"/>
      <c r="C4" s="719"/>
      <c r="D4" s="719"/>
      <c r="E4" s="719"/>
      <c r="F4" s="719"/>
      <c r="G4" s="719"/>
      <c r="H4" s="719"/>
      <c r="I4" s="719"/>
      <c r="J4" s="104"/>
      <c r="K4" s="104"/>
      <c r="L4" s="104"/>
      <c r="M4" s="104"/>
      <c r="N4" s="144"/>
      <c r="O4" s="144"/>
    </row>
    <row r="5" spans="1:15" ht="16.5" thickBot="1">
      <c r="A5" s="112"/>
      <c r="B5" s="112"/>
      <c r="C5" s="112"/>
      <c r="D5" s="112"/>
      <c r="E5" s="112"/>
      <c r="F5" s="112"/>
      <c r="G5" s="112"/>
      <c r="H5" s="112"/>
      <c r="I5" s="426" t="s">
        <v>12</v>
      </c>
      <c r="J5" s="104"/>
      <c r="K5" s="104"/>
      <c r="L5" s="104"/>
      <c r="M5" s="104"/>
      <c r="N5" s="144"/>
      <c r="O5" s="144"/>
    </row>
    <row r="6" spans="1:15" ht="15" customHeight="1">
      <c r="A6" s="113"/>
      <c r="B6" s="113"/>
      <c r="C6" s="113"/>
      <c r="D6" s="113"/>
      <c r="E6" s="113"/>
      <c r="F6" s="113"/>
      <c r="G6" s="114"/>
      <c r="H6" s="114"/>
      <c r="I6" s="427"/>
      <c r="J6" s="104"/>
      <c r="K6" s="104"/>
      <c r="L6" s="104"/>
      <c r="M6" s="104"/>
      <c r="N6" s="144"/>
      <c r="O6" s="144"/>
    </row>
    <row r="7" spans="1:15" ht="6" hidden="1" customHeight="1">
      <c r="A7" s="111"/>
      <c r="B7" s="111"/>
      <c r="C7" s="111"/>
      <c r="D7" s="111"/>
      <c r="E7" s="111"/>
      <c r="F7" s="111"/>
      <c r="G7" s="104"/>
      <c r="H7" s="104"/>
      <c r="I7" s="111"/>
      <c r="J7" s="104"/>
      <c r="K7" s="104"/>
      <c r="L7" s="104"/>
      <c r="M7" s="104"/>
      <c r="N7" s="144"/>
      <c r="O7" s="144"/>
    </row>
    <row r="8" spans="1:15" ht="20.100000000000001" customHeight="1">
      <c r="A8" s="115" t="s">
        <v>13</v>
      </c>
      <c r="B8" s="116"/>
      <c r="C8" s="116"/>
      <c r="D8" s="116"/>
      <c r="E8" s="116"/>
      <c r="F8" s="116"/>
      <c r="G8" s="116"/>
      <c r="H8" s="116"/>
      <c r="I8" s="117">
        <v>3</v>
      </c>
      <c r="J8" s="104"/>
      <c r="K8" s="104"/>
      <c r="L8" s="104"/>
      <c r="M8" s="104"/>
      <c r="N8" s="144"/>
      <c r="O8" s="144"/>
    </row>
    <row r="9" spans="1:15" ht="15" customHeight="1">
      <c r="A9" s="120"/>
      <c r="B9" s="120"/>
      <c r="C9" s="120"/>
      <c r="D9" s="120"/>
      <c r="E9" s="120"/>
      <c r="F9" s="120"/>
      <c r="G9" s="120"/>
      <c r="H9" s="120"/>
      <c r="I9" s="120"/>
      <c r="J9" s="104"/>
      <c r="K9" s="104"/>
      <c r="L9" s="104"/>
      <c r="M9" s="104"/>
      <c r="N9" s="144"/>
      <c r="O9" s="144"/>
    </row>
    <row r="10" spans="1:15" ht="15" customHeight="1">
      <c r="A10" s="115" t="s">
        <v>14</v>
      </c>
      <c r="B10" s="116"/>
      <c r="C10" s="116"/>
      <c r="D10" s="116"/>
      <c r="E10" s="116"/>
      <c r="F10" s="116"/>
      <c r="G10" s="116"/>
      <c r="H10" s="116"/>
      <c r="I10" s="117">
        <v>4</v>
      </c>
      <c r="J10" s="104"/>
      <c r="K10" s="104"/>
      <c r="L10" s="104"/>
      <c r="M10" s="104"/>
      <c r="N10" s="144"/>
      <c r="O10" s="144"/>
    </row>
    <row r="11" spans="1:15" ht="15" customHeight="1">
      <c r="A11" s="118"/>
      <c r="B11" s="111"/>
      <c r="C11" s="111"/>
      <c r="D11" s="111"/>
      <c r="E11" s="111"/>
      <c r="F11" s="111"/>
      <c r="G11" s="111"/>
      <c r="H11" s="111"/>
      <c r="I11" s="111"/>
      <c r="J11" s="104"/>
      <c r="K11" s="104"/>
      <c r="L11" s="104"/>
      <c r="M11" s="104"/>
      <c r="N11" s="144"/>
      <c r="O11" s="144"/>
    </row>
    <row r="12" spans="1:15" ht="20.100000000000001" customHeight="1">
      <c r="A12" s="115" t="s">
        <v>15</v>
      </c>
      <c r="B12" s="116"/>
      <c r="C12" s="116"/>
      <c r="D12" s="116"/>
      <c r="E12" s="116"/>
      <c r="F12" s="116"/>
      <c r="G12" s="116"/>
      <c r="H12" s="116"/>
      <c r="I12" s="117">
        <v>5</v>
      </c>
      <c r="J12" s="104"/>
      <c r="K12" s="104"/>
      <c r="L12" s="104"/>
      <c r="M12" s="104"/>
      <c r="N12" s="144"/>
      <c r="O12" s="144"/>
    </row>
    <row r="13" spans="1:15" ht="15" customHeight="1">
      <c r="A13" s="111"/>
      <c r="B13" s="111"/>
      <c r="C13" s="111"/>
      <c r="D13" s="111"/>
      <c r="E13" s="111"/>
      <c r="F13" s="111"/>
      <c r="G13" s="111"/>
      <c r="H13" s="111"/>
      <c r="I13" s="111"/>
      <c r="J13" s="104"/>
      <c r="K13" s="104"/>
      <c r="L13" s="104"/>
      <c r="M13" s="104"/>
      <c r="N13" s="144"/>
      <c r="O13" s="144"/>
    </row>
    <row r="14" spans="1:15" ht="20.100000000000001" customHeight="1">
      <c r="A14" s="714" t="s">
        <v>16</v>
      </c>
      <c r="B14" s="715"/>
      <c r="C14" s="715"/>
      <c r="D14" s="715"/>
      <c r="E14" s="715"/>
      <c r="F14" s="715"/>
      <c r="G14" s="715"/>
      <c r="H14" s="715"/>
      <c r="I14" s="715"/>
      <c r="J14" s="104"/>
      <c r="K14" s="104"/>
      <c r="L14" s="104"/>
      <c r="M14" s="104"/>
      <c r="N14" s="144"/>
      <c r="O14" s="144"/>
    </row>
    <row r="15" spans="1:15" ht="15" customHeight="1">
      <c r="A15" s="122"/>
      <c r="B15" s="121"/>
      <c r="C15" s="121"/>
      <c r="D15" s="121"/>
      <c r="E15" s="121"/>
      <c r="F15" s="121"/>
      <c r="G15" s="121"/>
      <c r="H15" s="121"/>
      <c r="I15" s="121"/>
      <c r="J15" s="104"/>
      <c r="K15" s="104"/>
      <c r="L15" s="104"/>
      <c r="M15" s="104"/>
      <c r="N15" s="144"/>
      <c r="O15" s="144"/>
    </row>
    <row r="16" spans="1:15" ht="20.100000000000001" customHeight="1">
      <c r="A16" s="115" t="s">
        <v>17</v>
      </c>
      <c r="B16" s="115" t="s">
        <v>18</v>
      </c>
      <c r="C16" s="116"/>
      <c r="D16" s="116"/>
      <c r="E16" s="116"/>
      <c r="F16" s="116"/>
      <c r="G16" s="116"/>
      <c r="H16" s="116"/>
      <c r="I16" s="117">
        <v>6</v>
      </c>
      <c r="J16" s="104"/>
      <c r="K16" s="104"/>
      <c r="L16" s="104"/>
      <c r="M16" s="104"/>
      <c r="N16" s="144"/>
      <c r="O16" s="144"/>
    </row>
    <row r="17" spans="1:15" ht="15" customHeight="1">
      <c r="A17" s="123"/>
      <c r="B17" s="123"/>
      <c r="C17" s="120"/>
      <c r="D17" s="120"/>
      <c r="E17" s="120"/>
      <c r="F17" s="120"/>
      <c r="G17" s="120"/>
      <c r="H17" s="120"/>
      <c r="I17" s="124"/>
      <c r="J17" s="104"/>
      <c r="K17" s="104"/>
      <c r="L17" s="104"/>
      <c r="M17" s="104"/>
      <c r="N17" s="144"/>
      <c r="O17" s="144"/>
    </row>
    <row r="18" spans="1:15" ht="20.100000000000001" customHeight="1">
      <c r="A18" s="115" t="s">
        <v>19</v>
      </c>
      <c r="B18" s="115" t="s">
        <v>20</v>
      </c>
      <c r="C18" s="583"/>
      <c r="D18" s="583"/>
      <c r="E18" s="583"/>
      <c r="F18" s="583"/>
      <c r="G18" s="117"/>
      <c r="H18" s="116"/>
      <c r="I18" s="117">
        <v>7</v>
      </c>
      <c r="J18" s="104"/>
      <c r="K18" s="104"/>
      <c r="L18" s="104"/>
      <c r="M18" s="104"/>
      <c r="N18" s="144"/>
      <c r="O18" s="144"/>
    </row>
    <row r="19" spans="1:15" ht="16.5" customHeight="1">
      <c r="A19" s="118"/>
      <c r="B19" s="118"/>
      <c r="C19" s="428"/>
      <c r="D19" s="428"/>
      <c r="E19" s="428"/>
      <c r="F19" s="428"/>
      <c r="G19" s="119"/>
      <c r="H19" s="111"/>
      <c r="I19" s="119"/>
      <c r="J19" s="104"/>
      <c r="K19" s="104"/>
      <c r="L19" s="104"/>
      <c r="M19" s="104"/>
      <c r="N19" s="144"/>
      <c r="O19" s="144"/>
    </row>
    <row r="20" spans="1:15" ht="20.100000000000001" customHeight="1">
      <c r="A20" s="115" t="s">
        <v>21</v>
      </c>
      <c r="B20" s="115" t="s">
        <v>22</v>
      </c>
      <c r="C20" s="583"/>
      <c r="D20" s="583"/>
      <c r="E20" s="583"/>
      <c r="F20" s="583"/>
      <c r="G20" s="117"/>
      <c r="H20" s="116"/>
      <c r="I20" s="117">
        <v>8</v>
      </c>
      <c r="J20" s="104"/>
      <c r="K20" s="104"/>
      <c r="L20" s="104"/>
      <c r="M20" s="104"/>
      <c r="N20" s="144"/>
      <c r="O20" s="144"/>
    </row>
    <row r="21" spans="1:15" ht="17.25" customHeight="1">
      <c r="A21" s="118"/>
      <c r="B21" s="118"/>
      <c r="C21" s="428"/>
      <c r="D21" s="428"/>
      <c r="E21" s="428"/>
      <c r="F21" s="428"/>
      <c r="G21" s="119"/>
      <c r="H21" s="111"/>
      <c r="I21" s="119"/>
      <c r="J21" s="104"/>
      <c r="K21" s="104"/>
      <c r="L21" s="104"/>
      <c r="M21" s="104"/>
      <c r="N21" s="144"/>
      <c r="O21" s="144"/>
    </row>
    <row r="22" spans="1:15" ht="17.25" customHeight="1">
      <c r="A22" s="115"/>
      <c r="B22" s="724"/>
      <c r="C22" s="724"/>
      <c r="D22" s="724"/>
      <c r="E22" s="724"/>
      <c r="F22" s="724"/>
      <c r="G22" s="117"/>
      <c r="H22" s="116"/>
      <c r="I22" s="117"/>
      <c r="J22" s="104"/>
      <c r="K22" s="104"/>
      <c r="L22" s="104"/>
      <c r="M22" s="104"/>
      <c r="N22" s="144"/>
      <c r="O22" s="144"/>
    </row>
    <row r="23" spans="1:15" s="589" customFormat="1" ht="15" customHeight="1">
      <c r="A23" s="584"/>
      <c r="B23" s="584"/>
      <c r="C23" s="585"/>
      <c r="D23" s="585"/>
      <c r="E23" s="585"/>
      <c r="F23" s="585"/>
      <c r="G23" s="585"/>
      <c r="H23" s="585"/>
      <c r="I23" s="586"/>
      <c r="J23" s="587"/>
      <c r="K23" s="587"/>
      <c r="L23" s="587"/>
      <c r="M23" s="587"/>
      <c r="N23" s="588"/>
      <c r="O23" s="588"/>
    </row>
    <row r="24" spans="1:15" s="589" customFormat="1" ht="15">
      <c r="A24" s="590" t="s">
        <v>23</v>
      </c>
      <c r="B24" s="590"/>
      <c r="C24" s="587"/>
      <c r="D24" s="590"/>
      <c r="E24" s="591"/>
      <c r="F24" s="591"/>
      <c r="G24" s="585"/>
      <c r="H24" s="587"/>
      <c r="I24" s="587"/>
      <c r="J24" s="587"/>
      <c r="K24" s="587"/>
      <c r="L24" s="587"/>
      <c r="M24" s="587"/>
      <c r="N24" s="588"/>
      <c r="O24" s="588"/>
    </row>
    <row r="25" spans="1:15" s="589" customFormat="1" ht="15">
      <c r="A25" s="592"/>
      <c r="B25" s="593" t="s">
        <v>24</v>
      </c>
      <c r="C25" s="590"/>
      <c r="D25" s="590"/>
      <c r="E25" s="594"/>
      <c r="F25" s="594"/>
      <c r="G25" s="585"/>
      <c r="H25" s="587"/>
      <c r="I25" s="587"/>
      <c r="J25" s="587"/>
      <c r="K25" s="587"/>
      <c r="L25" s="587"/>
      <c r="M25" s="587"/>
      <c r="N25" s="588"/>
      <c r="O25" s="588"/>
    </row>
    <row r="26" spans="1:15" s="589" customFormat="1" ht="15">
      <c r="A26" s="595"/>
      <c r="B26" s="593" t="s">
        <v>25</v>
      </c>
      <c r="C26" s="590"/>
      <c r="D26" s="590"/>
      <c r="E26" s="594"/>
      <c r="F26" s="594"/>
      <c r="G26" s="585"/>
      <c r="H26" s="587"/>
      <c r="I26" s="587"/>
      <c r="J26" s="587"/>
      <c r="K26" s="587"/>
      <c r="L26" s="587"/>
      <c r="M26" s="587"/>
      <c r="N26" s="588"/>
      <c r="O26" s="588"/>
    </row>
    <row r="27" spans="1:15" s="589" customFormat="1" ht="15">
      <c r="A27" s="596"/>
      <c r="B27" s="593" t="s">
        <v>26</v>
      </c>
      <c r="C27" s="590"/>
      <c r="D27" s="590"/>
      <c r="E27" s="594"/>
      <c r="F27" s="594"/>
      <c r="G27" s="585"/>
      <c r="H27" s="587"/>
      <c r="I27" s="587"/>
      <c r="J27" s="587"/>
      <c r="K27" s="587"/>
      <c r="L27" s="587"/>
      <c r="M27" s="587"/>
      <c r="N27" s="588"/>
      <c r="O27" s="588"/>
    </row>
    <row r="28" spans="1:15" s="589" customFormat="1" ht="15">
      <c r="A28" s="597"/>
      <c r="B28" s="593" t="s">
        <v>27</v>
      </c>
      <c r="C28" s="590"/>
      <c r="D28" s="590"/>
      <c r="E28" s="594"/>
      <c r="F28" s="594"/>
      <c r="G28" s="587"/>
      <c r="H28" s="587"/>
      <c r="I28" s="587"/>
      <c r="J28" s="587"/>
      <c r="K28" s="587"/>
      <c r="L28" s="587"/>
      <c r="M28" s="587"/>
      <c r="N28" s="588"/>
      <c r="O28" s="588"/>
    </row>
    <row r="29" spans="1:15" s="589" customFormat="1" ht="10.15" customHeight="1">
      <c r="A29" s="598"/>
      <c r="B29" s="593"/>
      <c r="C29" s="590"/>
      <c r="D29" s="590"/>
      <c r="E29" s="594"/>
      <c r="F29" s="594"/>
      <c r="G29" s="587"/>
      <c r="H29" s="587"/>
      <c r="I29" s="587"/>
      <c r="J29" s="587"/>
      <c r="K29" s="587"/>
      <c r="L29" s="587"/>
      <c r="M29" s="587"/>
      <c r="N29" s="588"/>
      <c r="O29" s="588"/>
    </row>
    <row r="30" spans="1:15" s="589" customFormat="1" ht="20.100000000000001" customHeight="1">
      <c r="A30" s="720"/>
      <c r="B30" s="721"/>
      <c r="C30" s="721"/>
      <c r="D30" s="721"/>
      <c r="E30" s="721"/>
      <c r="F30" s="721"/>
      <c r="G30" s="721"/>
      <c r="H30" s="721"/>
      <c r="I30" s="722"/>
      <c r="J30" s="587"/>
      <c r="K30" s="587"/>
      <c r="L30" s="587"/>
      <c r="M30" s="587"/>
      <c r="N30" s="588"/>
      <c r="O30" s="588"/>
    </row>
    <row r="31" spans="1:15" s="589" customFormat="1" ht="16.149999999999999" customHeight="1">
      <c r="A31" s="716" t="s">
        <v>255</v>
      </c>
      <c r="B31" s="717"/>
      <c r="C31" s="717"/>
      <c r="D31" s="717"/>
      <c r="E31" s="717"/>
      <c r="F31" s="717"/>
      <c r="G31" s="717"/>
      <c r="H31" s="717"/>
      <c r="I31" s="718"/>
      <c r="J31" s="587"/>
      <c r="K31" s="587"/>
      <c r="L31" s="587"/>
      <c r="M31" s="587"/>
      <c r="N31" s="588"/>
      <c r="O31" s="588"/>
    </row>
    <row r="32" spans="1:15" s="589" customFormat="1" ht="16.149999999999999" customHeight="1">
      <c r="A32" s="723" t="s">
        <v>28</v>
      </c>
      <c r="B32" s="717"/>
      <c r="C32" s="717"/>
      <c r="D32" s="717"/>
      <c r="E32" s="717"/>
      <c r="F32" s="717"/>
      <c r="G32" s="717"/>
      <c r="H32" s="717"/>
      <c r="I32" s="718"/>
      <c r="J32" s="587"/>
      <c r="K32" s="587"/>
      <c r="L32" s="587"/>
      <c r="M32" s="587"/>
      <c r="N32" s="588"/>
      <c r="O32" s="588"/>
    </row>
    <row r="33" spans="1:15" s="589" customFormat="1" ht="16.149999999999999" customHeight="1">
      <c r="A33" s="716" t="s">
        <v>29</v>
      </c>
      <c r="B33" s="717"/>
      <c r="C33" s="717"/>
      <c r="D33" s="717"/>
      <c r="E33" s="717"/>
      <c r="F33" s="717"/>
      <c r="G33" s="717"/>
      <c r="H33" s="717"/>
      <c r="I33" s="718"/>
      <c r="J33" s="587"/>
      <c r="K33" s="587"/>
      <c r="L33" s="587"/>
      <c r="M33" s="587"/>
      <c r="N33" s="588"/>
      <c r="O33" s="588"/>
    </row>
    <row r="34" spans="1:15" s="589" customFormat="1" ht="15.75" customHeight="1">
      <c r="A34" s="599" t="s">
        <v>30</v>
      </c>
      <c r="B34" s="600"/>
      <c r="C34" s="600"/>
      <c r="D34" s="600"/>
      <c r="E34" s="600"/>
      <c r="F34" s="600"/>
      <c r="G34" s="600"/>
      <c r="H34" s="600"/>
      <c r="I34" s="601"/>
      <c r="J34" s="587"/>
      <c r="K34" s="587"/>
      <c r="L34" s="587"/>
      <c r="M34" s="587"/>
      <c r="N34" s="588"/>
      <c r="O34" s="588"/>
    </row>
    <row r="35" spans="1:15" s="589" customFormat="1" ht="9" customHeight="1">
      <c r="A35" s="587"/>
      <c r="B35" s="587"/>
      <c r="C35" s="587"/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8"/>
      <c r="O35" s="588"/>
    </row>
    <row r="36" spans="1:15" s="589" customFormat="1" ht="16.149999999999999" customHeight="1">
      <c r="I36" s="587"/>
      <c r="J36" s="587"/>
      <c r="K36" s="587"/>
      <c r="L36" s="587"/>
      <c r="M36" s="587"/>
      <c r="N36" s="588"/>
      <c r="O36" s="588"/>
    </row>
    <row r="37" spans="1:15" ht="16.149999999999999" customHeight="1">
      <c r="A37" s="605"/>
      <c r="B37" s="110"/>
      <c r="C37" s="110"/>
      <c r="D37" s="110"/>
      <c r="E37" s="110"/>
      <c r="F37" s="110"/>
      <c r="G37" s="110"/>
      <c r="H37" s="110"/>
      <c r="I37" s="109"/>
      <c r="J37" s="104"/>
      <c r="K37" s="104"/>
      <c r="L37" s="104"/>
      <c r="M37" s="104"/>
      <c r="N37" s="144"/>
      <c r="O37" s="144"/>
    </row>
    <row r="38" spans="1:15" ht="16.149999999999999" customHeight="1">
      <c r="A38" s="110"/>
      <c r="B38" s="110"/>
      <c r="C38" s="110"/>
      <c r="D38" s="110"/>
      <c r="E38" s="110"/>
      <c r="F38" s="110"/>
      <c r="G38" s="110"/>
      <c r="H38" s="110"/>
      <c r="I38" s="109"/>
      <c r="J38" s="104"/>
      <c r="K38" s="104"/>
      <c r="L38" s="104"/>
      <c r="M38" s="104"/>
      <c r="N38" s="144"/>
      <c r="O38" s="144"/>
    </row>
    <row r="39" spans="1:15" ht="16.149999999999999" customHeight="1">
      <c r="A39" s="110"/>
      <c r="B39" s="110"/>
      <c r="C39" s="110"/>
      <c r="D39" s="110"/>
      <c r="E39" s="110"/>
      <c r="F39" s="110"/>
      <c r="G39" s="110"/>
      <c r="H39" s="110"/>
      <c r="I39" s="109"/>
      <c r="J39" s="104"/>
      <c r="K39" s="104"/>
      <c r="L39" s="104"/>
      <c r="M39" s="104"/>
      <c r="N39" s="144"/>
      <c r="O39" s="144"/>
    </row>
    <row r="40" spans="1:15" ht="16.149999999999999" customHeight="1">
      <c r="A40" s="110"/>
      <c r="B40" s="110"/>
      <c r="C40" s="110"/>
      <c r="D40" s="110"/>
      <c r="E40" s="110"/>
      <c r="F40" s="110"/>
      <c r="G40" s="110"/>
      <c r="H40" s="110"/>
      <c r="I40" s="109"/>
      <c r="J40" s="104"/>
      <c r="K40" s="104"/>
      <c r="L40" s="104"/>
      <c r="M40" s="104"/>
      <c r="N40" s="144"/>
      <c r="O40" s="144"/>
    </row>
    <row r="41" spans="1:15" ht="16.149999999999999" customHeight="1">
      <c r="A41" s="110"/>
      <c r="B41" s="110"/>
      <c r="C41" s="110"/>
      <c r="D41" s="110"/>
      <c r="E41" s="110"/>
      <c r="F41" s="110"/>
      <c r="G41" s="110"/>
      <c r="H41" s="110"/>
      <c r="I41" s="109"/>
      <c r="J41" s="104"/>
      <c r="K41" s="104"/>
      <c r="L41" s="104"/>
      <c r="M41" s="104"/>
      <c r="N41" s="144"/>
      <c r="O41" s="144"/>
    </row>
    <row r="42" spans="1:15" ht="16.149999999999999" customHeight="1">
      <c r="A42" s="110"/>
      <c r="B42" s="110"/>
      <c r="C42" s="110"/>
      <c r="D42" s="110"/>
      <c r="E42" s="110"/>
      <c r="F42" s="110"/>
      <c r="G42" s="110"/>
      <c r="H42" s="110"/>
      <c r="I42" s="109"/>
      <c r="J42" s="104"/>
      <c r="K42" s="104"/>
      <c r="L42" s="104"/>
      <c r="M42" s="104"/>
      <c r="N42" s="144"/>
      <c r="O42" s="144"/>
    </row>
    <row r="43" spans="1:15" ht="16.149999999999999" customHeight="1">
      <c r="A43" s="110"/>
      <c r="B43" s="110"/>
      <c r="C43" s="110"/>
      <c r="D43" s="110"/>
      <c r="E43" s="110"/>
      <c r="F43" s="110"/>
      <c r="G43" s="110"/>
      <c r="H43" s="110"/>
      <c r="I43" s="109"/>
      <c r="J43" s="104"/>
      <c r="K43" s="104"/>
      <c r="L43" s="104"/>
      <c r="M43" s="104"/>
      <c r="N43" s="144"/>
      <c r="O43" s="144"/>
    </row>
    <row r="44" spans="1:15" ht="16.149999999999999" customHeight="1">
      <c r="A44" s="110"/>
      <c r="B44" s="110"/>
      <c r="C44" s="110"/>
      <c r="D44" s="110"/>
      <c r="E44" s="110"/>
      <c r="F44" s="110"/>
      <c r="G44" s="110"/>
      <c r="H44" s="110"/>
      <c r="I44" s="109"/>
      <c r="J44" s="104"/>
      <c r="K44" s="104"/>
      <c r="L44" s="104"/>
      <c r="M44" s="104"/>
      <c r="N44" s="144"/>
      <c r="O44" s="144"/>
    </row>
    <row r="45" spans="1:15" ht="16.149999999999999" customHeight="1">
      <c r="A45" s="110"/>
      <c r="B45" s="110"/>
      <c r="C45" s="110"/>
      <c r="D45" s="110"/>
      <c r="E45" s="110"/>
      <c r="F45" s="110"/>
      <c r="G45" s="110"/>
      <c r="H45" s="110"/>
      <c r="I45" s="109"/>
      <c r="J45" s="104"/>
      <c r="K45" s="104"/>
      <c r="L45" s="104"/>
      <c r="M45" s="104"/>
      <c r="N45" s="144"/>
      <c r="O45" s="144"/>
    </row>
    <row r="46" spans="1:15" ht="16.149999999999999" customHeight="1">
      <c r="A46" s="110"/>
      <c r="B46" s="110"/>
      <c r="C46" s="110"/>
      <c r="D46" s="110"/>
      <c r="E46" s="110"/>
      <c r="F46" s="110"/>
      <c r="G46" s="110"/>
      <c r="H46" s="110"/>
      <c r="I46" s="109"/>
      <c r="J46" s="104"/>
      <c r="K46" s="104"/>
      <c r="L46" s="104"/>
      <c r="M46" s="104"/>
      <c r="N46" s="144"/>
      <c r="O46" s="144"/>
    </row>
    <row r="47" spans="1:15" ht="16.149999999999999" customHeight="1">
      <c r="A47" s="110"/>
      <c r="B47" s="110"/>
      <c r="C47" s="110"/>
      <c r="D47" s="110"/>
      <c r="E47" s="110"/>
      <c r="F47" s="110"/>
      <c r="G47" s="110"/>
      <c r="H47" s="110"/>
      <c r="I47" s="109"/>
      <c r="J47" s="104"/>
      <c r="K47" s="104"/>
      <c r="L47" s="104"/>
      <c r="M47" s="104"/>
      <c r="N47" s="144"/>
      <c r="O47" s="144"/>
    </row>
    <row r="48" spans="1:15" ht="16.149999999999999" customHeight="1">
      <c r="A48" s="110"/>
      <c r="B48" s="110"/>
      <c r="C48" s="110"/>
      <c r="D48" s="110"/>
      <c r="E48" s="110"/>
      <c r="F48" s="110"/>
      <c r="G48" s="110"/>
      <c r="H48" s="110"/>
      <c r="I48" s="109"/>
      <c r="J48" s="104"/>
      <c r="K48" s="104"/>
      <c r="L48" s="104"/>
      <c r="M48" s="104"/>
      <c r="N48" s="144"/>
      <c r="O48" s="144"/>
    </row>
    <row r="49" spans="1:15" ht="16.149999999999999" customHeight="1">
      <c r="A49" s="110"/>
      <c r="B49" s="110"/>
      <c r="C49" s="110"/>
      <c r="D49" s="110"/>
      <c r="E49" s="110"/>
      <c r="F49" s="110"/>
      <c r="G49" s="110"/>
      <c r="H49" s="110"/>
      <c r="I49" s="109"/>
      <c r="J49" s="104"/>
      <c r="K49" s="104"/>
      <c r="L49" s="104"/>
      <c r="M49" s="104"/>
      <c r="N49" s="144"/>
      <c r="O49" s="144"/>
    </row>
    <row r="50" spans="1:15" ht="16.149999999999999" customHeight="1">
      <c r="A50" s="110"/>
      <c r="B50" s="110"/>
      <c r="C50" s="110"/>
      <c r="D50" s="110"/>
      <c r="E50" s="110"/>
      <c r="F50" s="110"/>
      <c r="G50" s="110"/>
      <c r="H50" s="110"/>
      <c r="I50" s="109"/>
      <c r="J50" s="104"/>
      <c r="K50" s="104"/>
      <c r="L50" s="104"/>
      <c r="M50" s="104"/>
      <c r="N50" s="144"/>
      <c r="O50" s="144"/>
    </row>
    <row r="51" spans="1:15" ht="16.149999999999999" customHeight="1">
      <c r="A51" s="110"/>
      <c r="B51" s="110"/>
      <c r="C51" s="110"/>
      <c r="D51" s="110"/>
      <c r="E51" s="110"/>
      <c r="F51" s="110"/>
      <c r="G51" s="110"/>
      <c r="H51" s="110"/>
      <c r="I51" s="109"/>
      <c r="J51" s="104"/>
      <c r="K51" s="104"/>
      <c r="L51" s="104"/>
      <c r="M51" s="104"/>
      <c r="N51" s="144"/>
      <c r="O51" s="144"/>
    </row>
    <row r="52" spans="1:15" ht="16.149999999999999" customHeight="1">
      <c r="A52" s="110"/>
      <c r="B52" s="110"/>
      <c r="C52" s="110"/>
      <c r="D52" s="110"/>
      <c r="E52" s="110"/>
      <c r="F52" s="110"/>
      <c r="G52" s="110"/>
      <c r="H52" s="110"/>
      <c r="I52" s="109"/>
      <c r="J52" s="104"/>
      <c r="K52" s="104"/>
      <c r="L52" s="104"/>
      <c r="M52" s="104"/>
      <c r="N52" s="144"/>
      <c r="O52" s="144"/>
    </row>
    <row r="53" spans="1:15" ht="16.149999999999999" customHeight="1">
      <c r="A53" s="110"/>
      <c r="B53" s="110"/>
      <c r="C53" s="110"/>
      <c r="D53" s="110"/>
      <c r="E53" s="110"/>
      <c r="F53" s="110"/>
      <c r="G53" s="110"/>
      <c r="H53" s="110"/>
      <c r="I53" s="109"/>
      <c r="J53" s="104"/>
      <c r="K53" s="104"/>
      <c r="L53" s="104"/>
      <c r="M53" s="104"/>
      <c r="N53" s="144"/>
      <c r="O53" s="144"/>
    </row>
    <row r="54" spans="1:15" ht="16.149999999999999" customHeight="1">
      <c r="A54" s="110"/>
      <c r="B54" s="110"/>
      <c r="C54" s="110"/>
      <c r="D54" s="110"/>
      <c r="E54" s="110"/>
      <c r="F54" s="110"/>
      <c r="G54" s="110"/>
      <c r="H54" s="110"/>
      <c r="I54" s="109"/>
      <c r="J54" s="104"/>
      <c r="K54" s="104"/>
      <c r="L54" s="104"/>
      <c r="M54" s="104"/>
      <c r="N54" s="144"/>
      <c r="O54" s="144"/>
    </row>
    <row r="55" spans="1:15" ht="16.149999999999999" customHeight="1">
      <c r="A55" s="110"/>
      <c r="B55" s="110"/>
      <c r="C55" s="110"/>
      <c r="D55" s="110"/>
      <c r="E55" s="110"/>
      <c r="F55" s="110"/>
      <c r="G55" s="110"/>
      <c r="H55" s="110"/>
      <c r="I55" s="109"/>
      <c r="J55" s="104"/>
      <c r="K55" s="104"/>
      <c r="L55" s="104"/>
      <c r="M55" s="104"/>
      <c r="N55" s="144"/>
      <c r="O55" s="144"/>
    </row>
    <row r="56" spans="1:15" ht="16.149999999999999" customHeight="1">
      <c r="A56" s="110"/>
      <c r="B56" s="110"/>
      <c r="C56" s="110"/>
      <c r="D56" s="110"/>
      <c r="E56" s="110"/>
      <c r="F56" s="110"/>
      <c r="G56" s="110"/>
      <c r="H56" s="110"/>
      <c r="I56" s="109"/>
      <c r="J56" s="104"/>
      <c r="K56" s="104"/>
      <c r="L56" s="104"/>
      <c r="M56" s="104"/>
      <c r="N56" s="144"/>
      <c r="O56" s="144"/>
    </row>
    <row r="57" spans="1:15" ht="16.149999999999999" customHeight="1">
      <c r="A57" s="110"/>
      <c r="B57" s="110"/>
      <c r="C57" s="110"/>
      <c r="D57" s="110"/>
      <c r="E57" s="110"/>
      <c r="F57" s="110"/>
      <c r="G57" s="110"/>
      <c r="H57" s="110"/>
      <c r="I57" s="109"/>
      <c r="J57" s="104"/>
      <c r="K57" s="104"/>
      <c r="L57" s="104"/>
      <c r="M57" s="104"/>
      <c r="N57" s="144"/>
      <c r="O57" s="144"/>
    </row>
    <row r="58" spans="1:15" ht="16.149999999999999" customHeight="1">
      <c r="A58" s="110"/>
      <c r="B58" s="110"/>
      <c r="C58" s="110"/>
      <c r="D58" s="110"/>
      <c r="E58" s="110"/>
      <c r="F58" s="110"/>
      <c r="G58" s="110"/>
      <c r="H58" s="110"/>
      <c r="I58" s="109"/>
      <c r="J58" s="104"/>
      <c r="K58" s="104"/>
      <c r="L58" s="104"/>
      <c r="M58" s="104"/>
      <c r="N58" s="144"/>
      <c r="O58" s="144"/>
    </row>
    <row r="59" spans="1:15" ht="16.149999999999999" customHeight="1">
      <c r="A59" s="110"/>
      <c r="B59" s="110"/>
      <c r="C59" s="110"/>
      <c r="D59" s="110"/>
      <c r="E59" s="110"/>
      <c r="F59" s="110"/>
      <c r="G59" s="110"/>
      <c r="H59" s="110"/>
      <c r="I59" s="109"/>
      <c r="J59" s="104"/>
      <c r="K59" s="104"/>
      <c r="L59" s="104"/>
      <c r="M59" s="104"/>
      <c r="N59" s="144"/>
      <c r="O59" s="144"/>
    </row>
    <row r="60" spans="1:15" ht="16.149999999999999" customHeight="1">
      <c r="A60" s="110"/>
      <c r="B60" s="110"/>
      <c r="C60" s="110"/>
      <c r="D60" s="110"/>
      <c r="E60" s="110"/>
      <c r="F60" s="110"/>
      <c r="G60" s="110"/>
      <c r="H60" s="110"/>
      <c r="I60" s="109"/>
      <c r="J60" s="104"/>
      <c r="K60" s="104"/>
      <c r="L60" s="104"/>
      <c r="M60" s="104"/>
      <c r="N60" s="144"/>
      <c r="O60" s="144"/>
    </row>
    <row r="61" spans="1:15" ht="16.149999999999999" customHeight="1">
      <c r="A61" s="110"/>
      <c r="B61" s="110"/>
      <c r="C61" s="110"/>
      <c r="D61" s="110"/>
      <c r="E61" s="110"/>
      <c r="F61" s="110"/>
      <c r="G61" s="110"/>
      <c r="H61" s="110"/>
      <c r="I61" s="109"/>
      <c r="J61" s="104"/>
      <c r="K61" s="104"/>
      <c r="L61" s="104"/>
      <c r="M61" s="104"/>
      <c r="N61" s="144"/>
      <c r="O61" s="144"/>
    </row>
    <row r="62" spans="1:15" ht="16.149999999999999" customHeight="1">
      <c r="A62" s="110"/>
      <c r="B62" s="110"/>
      <c r="C62" s="110"/>
      <c r="D62" s="110"/>
      <c r="E62" s="110"/>
      <c r="F62" s="110"/>
      <c r="G62" s="110"/>
      <c r="H62" s="110"/>
      <c r="I62" s="109"/>
      <c r="J62" s="104"/>
      <c r="K62" s="104"/>
      <c r="L62" s="104"/>
      <c r="M62" s="104"/>
      <c r="N62" s="144"/>
      <c r="O62" s="144"/>
    </row>
    <row r="63" spans="1:15" ht="16.149999999999999" customHeight="1">
      <c r="A63" s="110"/>
      <c r="B63" s="110"/>
      <c r="C63" s="110"/>
      <c r="D63" s="110"/>
      <c r="E63" s="110"/>
      <c r="F63" s="110"/>
      <c r="G63" s="110"/>
      <c r="H63" s="110"/>
      <c r="I63" s="109"/>
      <c r="J63" s="104"/>
      <c r="K63" s="104"/>
      <c r="L63" s="104"/>
      <c r="M63" s="104"/>
      <c r="N63" s="144"/>
      <c r="O63" s="144"/>
    </row>
    <row r="64" spans="1:15" ht="16.149999999999999" customHeight="1">
      <c r="A64" s="110"/>
      <c r="B64" s="110"/>
      <c r="C64" s="110"/>
      <c r="D64" s="110"/>
      <c r="E64" s="110"/>
      <c r="F64" s="110"/>
      <c r="G64" s="110"/>
      <c r="H64" s="110"/>
      <c r="I64" s="109"/>
      <c r="J64" s="104"/>
      <c r="K64" s="104"/>
      <c r="L64" s="104"/>
      <c r="M64" s="104"/>
      <c r="N64" s="144"/>
      <c r="O64" s="144"/>
    </row>
    <row r="65" spans="1:15" ht="16.149999999999999" customHeight="1">
      <c r="A65" s="110"/>
      <c r="B65" s="110"/>
      <c r="C65" s="110"/>
      <c r="D65" s="110"/>
      <c r="E65" s="110"/>
      <c r="F65" s="110"/>
      <c r="G65" s="110"/>
      <c r="H65" s="110"/>
      <c r="I65" s="109"/>
      <c r="J65" s="104"/>
      <c r="K65" s="104"/>
      <c r="L65" s="104"/>
      <c r="M65" s="104"/>
      <c r="N65" s="144"/>
      <c r="O65" s="144"/>
    </row>
    <row r="66" spans="1:15" ht="16.149999999999999" customHeight="1">
      <c r="A66" s="110"/>
      <c r="B66" s="110"/>
      <c r="C66" s="110"/>
      <c r="D66" s="110"/>
      <c r="E66" s="110"/>
      <c r="F66" s="110"/>
      <c r="G66" s="110"/>
      <c r="H66" s="110"/>
      <c r="I66" s="109"/>
      <c r="J66" s="104"/>
      <c r="K66" s="104"/>
      <c r="L66" s="104"/>
      <c r="M66" s="104"/>
      <c r="N66" s="144"/>
      <c r="O66" s="144"/>
    </row>
    <row r="67" spans="1:15" ht="16.149999999999999" customHeight="1">
      <c r="A67" s="110"/>
      <c r="B67" s="110"/>
      <c r="C67" s="110"/>
      <c r="D67" s="110"/>
      <c r="E67" s="110"/>
      <c r="F67" s="110"/>
      <c r="G67" s="110"/>
      <c r="H67" s="110"/>
      <c r="I67" s="109"/>
      <c r="J67" s="104"/>
      <c r="K67" s="104"/>
      <c r="L67" s="104"/>
      <c r="M67" s="104"/>
      <c r="N67" s="144"/>
      <c r="O67" s="144"/>
    </row>
    <row r="68" spans="1:15" ht="16.149999999999999" customHeight="1">
      <c r="A68" s="110"/>
      <c r="B68" s="110"/>
      <c r="C68" s="110"/>
      <c r="D68" s="110"/>
      <c r="E68" s="110"/>
      <c r="F68" s="110"/>
      <c r="G68" s="110"/>
      <c r="H68" s="110"/>
      <c r="I68" s="109"/>
      <c r="J68" s="104"/>
      <c r="K68" s="104"/>
      <c r="L68" s="104"/>
      <c r="M68" s="104"/>
      <c r="N68" s="144"/>
      <c r="O68" s="144"/>
    </row>
    <row r="69" spans="1:15" ht="19.5" customHeight="1">
      <c r="A69" s="110"/>
      <c r="B69" s="110"/>
      <c r="C69" s="110"/>
      <c r="D69" s="110"/>
      <c r="E69" s="110"/>
      <c r="F69" s="110"/>
      <c r="G69" s="110"/>
      <c r="H69" s="110"/>
      <c r="I69" s="109"/>
      <c r="J69" s="104"/>
      <c r="K69" s="104"/>
      <c r="L69" s="104"/>
      <c r="M69" s="104"/>
      <c r="N69" s="144"/>
      <c r="O69" s="144"/>
    </row>
    <row r="70" spans="1:15" ht="28.5" customHeight="1">
      <c r="A70" s="110"/>
      <c r="B70" s="110"/>
      <c r="C70" s="110"/>
      <c r="D70" s="110"/>
      <c r="E70" s="110"/>
      <c r="F70" s="110"/>
      <c r="G70" s="110"/>
      <c r="H70" s="110"/>
      <c r="I70" s="109"/>
      <c r="J70" s="104"/>
      <c r="K70" s="104"/>
      <c r="L70" s="104"/>
      <c r="M70" s="104"/>
      <c r="N70" s="144"/>
      <c r="O70" s="144"/>
    </row>
    <row r="71" spans="1:15" s="144" customFormat="1" ht="16.149999999999999" customHeight="1">
      <c r="A71" s="675"/>
      <c r="B71" s="675"/>
      <c r="C71" s="675"/>
      <c r="D71" s="675"/>
      <c r="E71" s="675"/>
      <c r="F71" s="675"/>
      <c r="G71" s="675"/>
      <c r="H71" s="675"/>
      <c r="I71" s="675"/>
    </row>
    <row r="72" spans="1:15" s="144" customFormat="1" ht="15.75" customHeight="1">
      <c r="A72" s="675"/>
      <c r="B72" s="675"/>
      <c r="C72" s="675"/>
      <c r="D72" s="675"/>
      <c r="E72" s="675"/>
      <c r="F72" s="675"/>
      <c r="G72" s="675"/>
      <c r="H72" s="675"/>
      <c r="I72" s="675"/>
    </row>
    <row r="73" spans="1:15" s="144" customFormat="1" ht="16.149999999999999" customHeight="1">
      <c r="A73" s="675"/>
      <c r="B73" s="675"/>
      <c r="C73" s="675"/>
      <c r="D73" s="675"/>
      <c r="E73" s="675"/>
      <c r="F73" s="675"/>
      <c r="G73" s="675"/>
      <c r="H73" s="675"/>
      <c r="I73" s="675"/>
    </row>
    <row r="74" spans="1:15" s="144" customFormat="1" ht="16.149999999999999" customHeight="1">
      <c r="A74" s="675"/>
      <c r="B74" s="675"/>
      <c r="C74" s="675"/>
      <c r="D74" s="675"/>
      <c r="E74" s="675"/>
      <c r="F74" s="675"/>
      <c r="G74" s="675"/>
      <c r="H74" s="675"/>
      <c r="I74" s="675"/>
    </row>
    <row r="75" spans="1:15" s="144" customFormat="1" ht="16.149999999999999" customHeight="1">
      <c r="A75" s="675"/>
      <c r="B75" s="675"/>
      <c r="C75" s="675"/>
      <c r="D75" s="675"/>
      <c r="E75" s="675"/>
      <c r="F75" s="675"/>
      <c r="G75" s="675"/>
      <c r="H75" s="675"/>
      <c r="I75" s="675"/>
    </row>
    <row r="76" spans="1:15" ht="16.149999999999999" customHeight="1">
      <c r="A76" s="109"/>
      <c r="B76" s="109"/>
      <c r="C76" s="109"/>
      <c r="D76" s="109"/>
      <c r="E76" s="109"/>
      <c r="F76" s="109"/>
      <c r="G76" s="109"/>
      <c r="H76" s="109"/>
      <c r="I76" s="109"/>
      <c r="J76" s="104"/>
      <c r="K76" s="104"/>
      <c r="L76" s="104"/>
      <c r="M76" s="104"/>
      <c r="N76" s="144"/>
      <c r="O76" s="144"/>
    </row>
    <row r="77" spans="1:15" ht="16.149999999999999" customHeight="1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44"/>
      <c r="O77" s="144"/>
    </row>
    <row r="78" spans="1:15" ht="16.149999999999999" customHeight="1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44"/>
      <c r="O78" s="144"/>
    </row>
    <row r="79" spans="1:15" ht="16.149999999999999" customHeight="1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44"/>
      <c r="O79" s="144"/>
    </row>
    <row r="80" spans="1:15" ht="16.149999999999999" customHeight="1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44"/>
      <c r="O80" s="144"/>
    </row>
    <row r="81" spans="1:15" ht="16.149999999999999" customHeight="1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44"/>
      <c r="O81" s="144"/>
    </row>
    <row r="82" spans="1:15" ht="16.149999999999999" customHeight="1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44"/>
      <c r="O82" s="144"/>
    </row>
    <row r="83" spans="1:15" ht="16.149999999999999" customHeight="1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44"/>
      <c r="O83" s="144"/>
    </row>
    <row r="84" spans="1:15" ht="16.149999999999999" customHeight="1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44"/>
      <c r="O84" s="144"/>
    </row>
    <row r="85" spans="1:15" ht="16.149999999999999" customHeight="1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44"/>
      <c r="O85" s="144"/>
    </row>
    <row r="86" spans="1:15" ht="16.149999999999999" customHeight="1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L86" s="104"/>
      <c r="M86" s="104"/>
      <c r="N86" s="144"/>
      <c r="O86" s="144"/>
    </row>
    <row r="87" spans="1:15" ht="16.149999999999999" customHeight="1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44"/>
      <c r="O87" s="144"/>
    </row>
    <row r="88" spans="1:15" ht="16.149999999999999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44"/>
      <c r="O88" s="144"/>
    </row>
    <row r="89" spans="1:15" ht="16.149999999999999" customHeight="1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44"/>
      <c r="O89" s="144"/>
    </row>
    <row r="90" spans="1:15" ht="16.149999999999999" customHeight="1">
      <c r="A90" s="104"/>
      <c r="B90" s="104"/>
      <c r="C90" s="104"/>
      <c r="D90" s="104"/>
      <c r="E90" s="104"/>
      <c r="F90" s="104"/>
      <c r="G90" s="104"/>
      <c r="H90" s="104"/>
      <c r="K90" s="104"/>
      <c r="L90" s="104"/>
      <c r="M90" s="104"/>
      <c r="N90" s="144"/>
      <c r="O90" s="144"/>
    </row>
    <row r="91" spans="1:15" ht="16.149999999999999" customHeight="1">
      <c r="L91" s="104"/>
      <c r="M91" s="104"/>
      <c r="N91" s="144"/>
      <c r="O91" s="144"/>
    </row>
    <row r="92" spans="1:15" ht="16.149999999999999" customHeight="1">
      <c r="N92" s="144"/>
      <c r="O92" s="144"/>
    </row>
    <row r="93" spans="1:15" ht="16.149999999999999" customHeight="1"/>
    <row r="94" spans="1:15" ht="16.149999999999999" customHeight="1"/>
    <row r="95" spans="1:15" ht="16.149999999999999" customHeight="1"/>
    <row r="96" spans="1:15" ht="16.149999999999999" customHeight="1"/>
    <row r="97" ht="16.149999999999999" customHeight="1"/>
    <row r="98" ht="16.149999999999999" customHeight="1"/>
    <row r="99" ht="16.149999999999999" customHeight="1"/>
    <row r="100" ht="16.149999999999999" customHeight="1"/>
    <row r="101" ht="16.149999999999999" customHeight="1"/>
    <row r="102" ht="16.149999999999999" customHeight="1"/>
    <row r="103" ht="16.149999999999999" customHeight="1"/>
    <row r="104" ht="16.149999999999999" customHeight="1"/>
    <row r="105" ht="16.149999999999999" customHeight="1"/>
    <row r="106" ht="16.149999999999999" customHeight="1"/>
    <row r="107" ht="16.149999999999999" customHeight="1"/>
    <row r="108" ht="16.149999999999999" customHeight="1"/>
    <row r="109" ht="16.149999999999999" customHeight="1"/>
    <row r="110" ht="16.149999999999999" customHeight="1"/>
    <row r="111" ht="16.149999999999999" customHeight="1"/>
    <row r="112" ht="16.149999999999999" customHeight="1"/>
    <row r="113" ht="16.149999999999999" customHeight="1"/>
    <row r="114" ht="16.149999999999999" customHeight="1"/>
    <row r="115" ht="16.149999999999999" customHeight="1"/>
    <row r="116" ht="16.149999999999999" customHeight="1"/>
    <row r="117" ht="16.149999999999999" customHeight="1"/>
    <row r="118" ht="16.149999999999999" customHeight="1"/>
    <row r="119" ht="16.149999999999999" customHeight="1"/>
    <row r="120" ht="16.149999999999999" customHeight="1"/>
    <row r="121" ht="16.149999999999999" customHeight="1"/>
    <row r="122" ht="16.149999999999999" customHeight="1"/>
    <row r="123" ht="16.149999999999999" customHeight="1"/>
    <row r="124" ht="16.149999999999999" customHeight="1"/>
    <row r="125" ht="16.149999999999999" customHeight="1"/>
    <row r="126" ht="16.149999999999999" customHeight="1"/>
    <row r="127" ht="16.149999999999999" customHeight="1"/>
    <row r="128" ht="16.149999999999999" customHeight="1"/>
    <row r="129" ht="16.149999999999999" customHeight="1"/>
    <row r="130" ht="16.149999999999999" customHeight="1"/>
    <row r="131" ht="16.149999999999999" customHeight="1"/>
    <row r="132" ht="16.149999999999999" customHeight="1"/>
    <row r="133" ht="16.149999999999999" customHeight="1"/>
    <row r="134" ht="16.149999999999999" customHeight="1"/>
    <row r="135" ht="16.149999999999999" customHeight="1"/>
    <row r="136" ht="16.149999999999999" customHeight="1"/>
    <row r="137" ht="16.149999999999999" customHeight="1"/>
    <row r="138" ht="16.149999999999999" customHeight="1"/>
    <row r="139" ht="16.149999999999999" customHeight="1"/>
    <row r="140" ht="16.149999999999999" customHeight="1"/>
    <row r="141" ht="16.149999999999999" customHeight="1"/>
    <row r="142" ht="16.149999999999999" customHeight="1"/>
    <row r="143" ht="16.149999999999999" customHeight="1"/>
    <row r="144" ht="16.149999999999999" customHeight="1"/>
    <row r="145" ht="16.149999999999999" customHeight="1"/>
    <row r="146" ht="16.149999999999999" customHeight="1"/>
    <row r="147" ht="16.149999999999999" customHeight="1"/>
    <row r="148" ht="16.149999999999999" customHeight="1"/>
    <row r="149" ht="16.149999999999999" customHeight="1"/>
    <row r="150" ht="16.149999999999999" customHeight="1"/>
    <row r="151" ht="16.149999999999999" customHeight="1"/>
    <row r="152" ht="16.149999999999999" customHeight="1"/>
    <row r="153" ht="16.149999999999999" customHeight="1"/>
    <row r="154" ht="16.149999999999999" customHeight="1"/>
    <row r="155" ht="16.149999999999999" customHeight="1"/>
    <row r="156" ht="16.149999999999999" customHeight="1"/>
    <row r="157" ht="16.149999999999999" customHeight="1"/>
    <row r="158" ht="16.149999999999999" customHeight="1"/>
    <row r="159" ht="16.149999999999999" customHeight="1"/>
    <row r="160" ht="16.149999999999999" customHeight="1"/>
    <row r="161" ht="16.149999999999999" customHeight="1"/>
    <row r="162" ht="16.149999999999999" customHeight="1"/>
    <row r="163" ht="16.149999999999999" customHeight="1"/>
    <row r="164" ht="16.149999999999999" customHeight="1"/>
    <row r="165" ht="16.149999999999999" customHeight="1"/>
    <row r="166" ht="16.149999999999999" customHeight="1"/>
    <row r="167" ht="16.149999999999999" customHeight="1"/>
    <row r="168" ht="16.149999999999999" customHeight="1"/>
    <row r="169" ht="16.149999999999999" customHeight="1"/>
    <row r="170" ht="16.149999999999999" customHeight="1"/>
    <row r="171" ht="16.149999999999999" customHeight="1"/>
    <row r="172" ht="16.149999999999999" customHeight="1"/>
    <row r="173" ht="16.149999999999999" customHeight="1"/>
    <row r="174" ht="16.149999999999999" customHeight="1"/>
    <row r="175" ht="16.149999999999999" customHeight="1"/>
    <row r="176" ht="16.149999999999999" customHeight="1"/>
    <row r="177" ht="16.149999999999999" customHeight="1"/>
    <row r="178" ht="16.149999999999999" customHeight="1"/>
    <row r="179" ht="16.149999999999999" customHeight="1"/>
    <row r="180" ht="16.149999999999999" customHeight="1"/>
    <row r="181" ht="16.149999999999999" customHeight="1"/>
    <row r="182" ht="16.149999999999999" customHeight="1"/>
    <row r="183" ht="16.149999999999999" customHeight="1"/>
    <row r="184" ht="16.149999999999999" customHeight="1"/>
    <row r="185" ht="16.149999999999999" customHeight="1"/>
    <row r="186" ht="16.149999999999999" customHeight="1"/>
    <row r="187" ht="16.149999999999999" customHeight="1"/>
    <row r="188" ht="16.149999999999999" customHeight="1"/>
    <row r="189" ht="16.149999999999999" customHeight="1"/>
    <row r="190" ht="16.149999999999999" customHeight="1"/>
    <row r="191" ht="16.149999999999999" customHeight="1"/>
    <row r="192" ht="16.149999999999999" customHeight="1"/>
    <row r="193" ht="16.149999999999999" customHeight="1"/>
    <row r="194" ht="16.149999999999999" customHeight="1"/>
    <row r="195" ht="16.149999999999999" customHeight="1"/>
    <row r="196" ht="16.149999999999999" customHeight="1"/>
    <row r="197" ht="16.149999999999999" customHeight="1"/>
    <row r="198" ht="16.149999999999999" customHeight="1"/>
    <row r="199" ht="16.149999999999999" customHeight="1"/>
    <row r="200" ht="16.149999999999999" customHeight="1"/>
    <row r="201" ht="16.149999999999999" customHeight="1"/>
    <row r="202" ht="16.149999999999999" customHeight="1"/>
    <row r="203" ht="16.149999999999999" customHeight="1"/>
    <row r="204" ht="16.149999999999999" customHeight="1"/>
    <row r="205" ht="16.149999999999999" customHeight="1"/>
    <row r="206" ht="16.149999999999999" customHeight="1"/>
    <row r="207" ht="16.149999999999999" customHeight="1"/>
    <row r="208" ht="16.149999999999999" customHeight="1"/>
    <row r="209" ht="16.149999999999999" customHeight="1"/>
    <row r="210" ht="16.149999999999999" customHeight="1"/>
    <row r="211" ht="16.149999999999999" customHeight="1"/>
    <row r="212" ht="16.149999999999999" customHeight="1"/>
    <row r="213" ht="16.149999999999999" customHeight="1"/>
    <row r="214" ht="16.149999999999999" customHeight="1"/>
    <row r="215" ht="16.149999999999999" customHeight="1"/>
    <row r="216" ht="16.149999999999999" customHeight="1"/>
    <row r="217" ht="16.149999999999999" customHeight="1"/>
    <row r="218" ht="16.149999999999999" customHeight="1"/>
    <row r="219" ht="16.149999999999999" customHeight="1"/>
    <row r="220" ht="16.149999999999999" customHeight="1"/>
    <row r="221" ht="16.149999999999999" customHeight="1"/>
    <row r="222" ht="16.149999999999999" customHeight="1"/>
    <row r="223" ht="16.149999999999999" customHeight="1"/>
    <row r="224" ht="16.149999999999999" customHeight="1"/>
    <row r="225" ht="16.149999999999999" customHeight="1"/>
    <row r="226" ht="16.149999999999999" customHeight="1"/>
    <row r="227" ht="16.149999999999999" customHeight="1"/>
    <row r="228" ht="16.149999999999999" customHeight="1"/>
    <row r="229" ht="16.149999999999999" customHeight="1"/>
    <row r="230" ht="16.149999999999999" customHeight="1"/>
    <row r="231" ht="16.149999999999999" customHeight="1"/>
    <row r="232" ht="16.149999999999999" customHeight="1"/>
    <row r="233" ht="16.149999999999999" customHeight="1"/>
    <row r="234" ht="16.149999999999999" customHeight="1"/>
    <row r="235" ht="16.149999999999999" customHeight="1"/>
    <row r="236" ht="16.149999999999999" customHeight="1"/>
    <row r="237" ht="16.149999999999999" customHeight="1"/>
    <row r="238" ht="16.149999999999999" customHeight="1"/>
    <row r="239" ht="16.149999999999999" customHeight="1"/>
    <row r="240" ht="16.149999999999999" customHeight="1"/>
    <row r="241" ht="16.149999999999999" customHeight="1"/>
    <row r="242" ht="16.149999999999999" customHeight="1"/>
    <row r="243" ht="16.149999999999999" customHeight="1"/>
    <row r="244" ht="16.149999999999999" customHeight="1"/>
    <row r="245" ht="16.149999999999999" customHeight="1"/>
    <row r="246" ht="16.149999999999999" customHeight="1"/>
    <row r="247" ht="16.149999999999999" customHeight="1"/>
    <row r="248" ht="16.149999999999999" customHeight="1"/>
    <row r="249" ht="16.149999999999999" customHeight="1"/>
    <row r="250" ht="16.149999999999999" customHeight="1"/>
    <row r="251" ht="16.149999999999999" customHeight="1"/>
    <row r="252" ht="16.149999999999999" customHeight="1"/>
    <row r="253" ht="16.149999999999999" customHeight="1"/>
    <row r="254" ht="16.149999999999999" customHeight="1"/>
    <row r="255" ht="16.149999999999999" customHeight="1"/>
    <row r="256" ht="16.149999999999999" customHeight="1"/>
    <row r="257" ht="16.149999999999999" customHeight="1"/>
    <row r="258" ht="16.149999999999999" customHeight="1"/>
    <row r="259" ht="16.149999999999999" customHeight="1"/>
    <row r="260" ht="16.149999999999999" customHeight="1"/>
    <row r="261" ht="16.149999999999999" customHeight="1"/>
    <row r="262" ht="16.149999999999999" customHeight="1"/>
    <row r="263" ht="16.149999999999999" customHeight="1"/>
    <row r="264" ht="16.149999999999999" customHeight="1"/>
    <row r="265" ht="16.149999999999999" customHeight="1"/>
    <row r="266" ht="16.149999999999999" customHeight="1"/>
    <row r="267" ht="16.149999999999999" customHeight="1"/>
    <row r="268" ht="16.149999999999999" customHeight="1"/>
    <row r="269" ht="16.149999999999999" customHeight="1"/>
    <row r="270" ht="16.149999999999999" customHeight="1"/>
    <row r="271" ht="16.149999999999999" customHeight="1"/>
    <row r="272" ht="16.149999999999999" customHeight="1"/>
    <row r="273" ht="16.149999999999999" customHeight="1"/>
    <row r="274" ht="16.149999999999999" customHeight="1"/>
    <row r="275" ht="16.149999999999999" customHeight="1"/>
    <row r="276" ht="16.149999999999999" customHeight="1"/>
    <row r="277" ht="16.149999999999999" customHeight="1"/>
    <row r="278" ht="16.149999999999999" customHeight="1"/>
    <row r="279" ht="16.149999999999999" customHeight="1"/>
    <row r="280" ht="16.149999999999999" customHeight="1"/>
    <row r="281" ht="16.149999999999999" customHeight="1"/>
    <row r="282" ht="16.149999999999999" customHeight="1"/>
    <row r="283" ht="16.149999999999999" customHeight="1"/>
    <row r="284" ht="16.149999999999999" customHeight="1"/>
    <row r="285" ht="16.149999999999999" customHeight="1"/>
    <row r="286" ht="16.149999999999999" customHeight="1"/>
    <row r="287" ht="16.149999999999999" customHeight="1"/>
    <row r="288" ht="16.149999999999999" customHeight="1"/>
    <row r="289" ht="16.149999999999999" customHeight="1"/>
    <row r="290" ht="16.149999999999999" customHeight="1"/>
    <row r="291" ht="16.149999999999999" customHeight="1"/>
    <row r="292" ht="16.149999999999999" customHeight="1"/>
    <row r="293" ht="16.149999999999999" customHeight="1"/>
    <row r="294" ht="16.149999999999999" customHeight="1"/>
    <row r="295" ht="16.149999999999999" customHeight="1"/>
    <row r="296" ht="16.149999999999999" customHeight="1"/>
    <row r="297" ht="16.149999999999999" customHeight="1"/>
    <row r="298" ht="16.149999999999999" customHeight="1"/>
    <row r="299" ht="16.149999999999999" customHeight="1"/>
    <row r="300" ht="16.149999999999999" customHeight="1"/>
    <row r="301" ht="16.149999999999999" customHeight="1"/>
    <row r="302" ht="16.149999999999999" customHeight="1"/>
    <row r="303" ht="16.149999999999999" customHeight="1"/>
    <row r="304" ht="16.149999999999999" customHeight="1"/>
    <row r="305" ht="16.149999999999999" customHeight="1"/>
    <row r="306" ht="16.149999999999999" customHeight="1"/>
    <row r="307" ht="16.149999999999999" customHeight="1"/>
    <row r="308" ht="16.149999999999999" customHeight="1"/>
    <row r="309" ht="16.149999999999999" customHeight="1"/>
    <row r="310" ht="16.149999999999999" customHeight="1"/>
    <row r="311" ht="16.149999999999999" customHeight="1"/>
    <row r="312" ht="16.149999999999999" customHeight="1"/>
    <row r="313" ht="16.149999999999999" customHeight="1"/>
    <row r="314" ht="16.149999999999999" customHeight="1"/>
    <row r="315" ht="16.149999999999999" customHeight="1"/>
    <row r="316" ht="16.149999999999999" customHeight="1"/>
    <row r="317" ht="16.149999999999999" customHeight="1"/>
    <row r="318" ht="16.149999999999999" customHeight="1"/>
    <row r="319" ht="16.149999999999999" customHeight="1"/>
    <row r="320" ht="16.149999999999999" customHeight="1"/>
    <row r="321" ht="16.149999999999999" customHeight="1"/>
    <row r="322" ht="16.149999999999999" customHeight="1"/>
    <row r="323" ht="16.149999999999999" customHeight="1"/>
    <row r="324" ht="16.149999999999999" customHeight="1"/>
    <row r="325" ht="16.149999999999999" customHeight="1"/>
    <row r="326" ht="16.149999999999999" customHeight="1"/>
    <row r="327" ht="16.149999999999999" customHeight="1"/>
    <row r="328" ht="16.149999999999999" customHeight="1"/>
    <row r="329" ht="16.149999999999999" customHeight="1"/>
    <row r="330" ht="16.149999999999999" customHeight="1"/>
    <row r="331" ht="16.149999999999999" customHeight="1"/>
    <row r="332" ht="16.149999999999999" customHeight="1"/>
    <row r="333" ht="16.149999999999999" customHeight="1"/>
    <row r="334" ht="16.149999999999999" customHeight="1"/>
    <row r="335" ht="16.149999999999999" customHeight="1"/>
    <row r="336" ht="16.149999999999999" customHeight="1"/>
    <row r="337" ht="16.149999999999999" customHeight="1"/>
    <row r="338" ht="16.149999999999999" customHeight="1"/>
    <row r="339" ht="16.149999999999999" customHeight="1"/>
    <row r="340" ht="16.149999999999999" customHeight="1"/>
    <row r="341" ht="16.149999999999999" customHeight="1"/>
    <row r="342" ht="16.149999999999999" customHeight="1"/>
    <row r="343" ht="16.149999999999999" customHeight="1"/>
    <row r="344" ht="16.149999999999999" customHeight="1"/>
    <row r="345" ht="16.149999999999999" customHeight="1"/>
    <row r="346" ht="16.149999999999999" customHeight="1"/>
    <row r="347" ht="16.149999999999999" customHeight="1"/>
    <row r="348" ht="16.149999999999999" customHeight="1"/>
    <row r="349" ht="16.149999999999999" customHeight="1"/>
    <row r="350" ht="16.149999999999999" customHeight="1"/>
    <row r="351" ht="16.149999999999999" customHeight="1"/>
    <row r="352" ht="16.149999999999999" customHeight="1"/>
    <row r="353" ht="16.149999999999999" customHeight="1"/>
    <row r="354" ht="16.149999999999999" customHeight="1"/>
    <row r="355" ht="16.149999999999999" customHeight="1"/>
    <row r="356" ht="16.149999999999999" customHeight="1"/>
    <row r="357" ht="16.149999999999999" customHeight="1"/>
    <row r="358" ht="16.149999999999999" customHeight="1"/>
    <row r="359" ht="16.149999999999999" customHeight="1"/>
    <row r="360" ht="16.149999999999999" customHeight="1"/>
    <row r="361" ht="16.149999999999999" customHeight="1"/>
    <row r="362" ht="16.149999999999999" customHeight="1"/>
    <row r="363" ht="16.149999999999999" customHeight="1"/>
    <row r="364" ht="16.149999999999999" customHeight="1"/>
    <row r="365" ht="16.149999999999999" customHeight="1"/>
    <row r="366" ht="16.149999999999999" customHeight="1"/>
    <row r="367" ht="16.149999999999999" customHeight="1"/>
    <row r="368" ht="16.149999999999999" customHeight="1"/>
    <row r="369" ht="16.149999999999999" customHeight="1"/>
    <row r="370" ht="16.149999999999999" customHeight="1"/>
    <row r="371" ht="16.149999999999999" customHeight="1"/>
    <row r="372" ht="16.149999999999999" customHeight="1"/>
    <row r="373" ht="16.149999999999999" customHeight="1"/>
    <row r="374" ht="16.149999999999999" customHeight="1"/>
    <row r="375" ht="16.149999999999999" customHeight="1"/>
    <row r="376" ht="16.149999999999999" customHeight="1"/>
    <row r="377" ht="16.149999999999999" customHeight="1"/>
    <row r="378" ht="16.149999999999999" customHeight="1"/>
    <row r="379" ht="16.149999999999999" customHeight="1"/>
    <row r="380" ht="16.149999999999999" customHeight="1"/>
    <row r="381" ht="16.149999999999999" customHeight="1"/>
    <row r="382" ht="16.149999999999999" customHeight="1"/>
    <row r="383" ht="16.149999999999999" customHeight="1"/>
    <row r="384" ht="16.149999999999999" customHeight="1"/>
    <row r="385" ht="16.149999999999999" customHeight="1"/>
    <row r="386" ht="16.149999999999999" customHeight="1"/>
    <row r="387" ht="16.149999999999999" customHeight="1"/>
    <row r="388" ht="16.149999999999999" customHeight="1"/>
    <row r="389" ht="16.149999999999999" customHeight="1"/>
    <row r="390" ht="16.149999999999999" customHeight="1"/>
    <row r="391" ht="16.149999999999999" customHeight="1"/>
    <row r="392" ht="16.149999999999999" customHeight="1"/>
    <row r="393" ht="16.149999999999999" customHeight="1"/>
    <row r="394" ht="16.149999999999999" customHeight="1"/>
    <row r="395" ht="16.149999999999999" customHeight="1"/>
    <row r="396" ht="16.149999999999999" customHeight="1"/>
    <row r="397" ht="16.149999999999999" customHeight="1"/>
    <row r="398" ht="16.149999999999999" customHeight="1"/>
    <row r="399" ht="16.149999999999999" customHeight="1"/>
    <row r="400" ht="16.149999999999999" customHeight="1"/>
    <row r="401" ht="16.149999999999999" customHeight="1"/>
    <row r="402" ht="16.149999999999999" customHeight="1"/>
    <row r="403" ht="16.149999999999999" customHeight="1"/>
    <row r="404" ht="16.149999999999999" customHeight="1"/>
    <row r="405" ht="16.149999999999999" customHeight="1"/>
    <row r="406" ht="16.149999999999999" customHeight="1"/>
    <row r="407" ht="16.149999999999999" customHeight="1"/>
    <row r="408" ht="16.149999999999999" customHeight="1"/>
    <row r="409" ht="16.149999999999999" customHeight="1"/>
    <row r="410" ht="16.149999999999999" customHeight="1"/>
    <row r="411" ht="16.149999999999999" customHeight="1"/>
    <row r="412" ht="16.149999999999999" customHeight="1"/>
    <row r="413" ht="16.149999999999999" customHeight="1"/>
    <row r="414" ht="16.149999999999999" customHeight="1"/>
    <row r="415" ht="16.149999999999999" customHeight="1"/>
    <row r="416" ht="16.149999999999999" customHeight="1"/>
    <row r="417" ht="16.149999999999999" customHeight="1"/>
    <row r="418" ht="16.149999999999999" customHeight="1"/>
    <row r="419" ht="16.149999999999999" customHeight="1"/>
    <row r="420" ht="16.149999999999999" customHeight="1"/>
    <row r="421" ht="16.149999999999999" customHeight="1"/>
    <row r="422" ht="16.149999999999999" customHeight="1"/>
    <row r="423" ht="16.149999999999999" customHeight="1"/>
    <row r="424" ht="16.149999999999999" customHeight="1"/>
    <row r="425" ht="16.149999999999999" customHeight="1"/>
    <row r="426" ht="16.149999999999999" customHeight="1"/>
    <row r="427" ht="16.149999999999999" customHeight="1"/>
    <row r="428" ht="16.149999999999999" customHeight="1"/>
    <row r="429" ht="16.149999999999999" customHeight="1"/>
    <row r="430" ht="16.149999999999999" customHeight="1"/>
    <row r="431" ht="16.149999999999999" customHeight="1"/>
    <row r="432" ht="16.149999999999999" customHeight="1"/>
    <row r="433" ht="16.149999999999999" customHeight="1"/>
    <row r="434" ht="16.149999999999999" customHeight="1"/>
    <row r="435" ht="16.149999999999999" customHeight="1"/>
    <row r="436" ht="16.149999999999999" customHeight="1"/>
    <row r="437" ht="16.149999999999999" customHeight="1"/>
    <row r="438" ht="16.149999999999999" customHeight="1"/>
    <row r="439" ht="16.149999999999999" customHeight="1"/>
    <row r="440" ht="16.149999999999999" customHeight="1"/>
    <row r="441" ht="16.149999999999999" customHeight="1"/>
    <row r="442" ht="16.149999999999999" customHeight="1"/>
    <row r="443" ht="16.149999999999999" customHeight="1"/>
    <row r="444" ht="16.149999999999999" customHeight="1"/>
    <row r="445" ht="16.149999999999999" customHeight="1"/>
    <row r="446" ht="16.149999999999999" customHeight="1"/>
    <row r="447" ht="16.149999999999999" customHeight="1"/>
    <row r="448" ht="16.149999999999999" customHeight="1"/>
    <row r="449" ht="16.149999999999999" customHeight="1"/>
    <row r="450" ht="16.149999999999999" customHeight="1"/>
    <row r="451" ht="16.149999999999999" customHeight="1"/>
    <row r="452" ht="16.149999999999999" customHeight="1"/>
    <row r="453" ht="16.149999999999999" customHeight="1"/>
    <row r="454" ht="16.149999999999999" customHeight="1"/>
    <row r="455" ht="16.149999999999999" customHeight="1"/>
    <row r="456" ht="16.149999999999999" customHeight="1"/>
    <row r="457" ht="16.149999999999999" customHeight="1"/>
    <row r="458" ht="16.149999999999999" customHeight="1"/>
    <row r="459" ht="16.149999999999999" customHeight="1"/>
    <row r="460" ht="16.149999999999999" customHeight="1"/>
    <row r="461" ht="16.149999999999999" customHeight="1"/>
    <row r="462" ht="16.149999999999999" customHeight="1"/>
    <row r="463" ht="16.149999999999999" customHeight="1"/>
    <row r="464" ht="16.149999999999999" customHeight="1"/>
    <row r="465" ht="16.149999999999999" customHeight="1"/>
    <row r="466" ht="16.149999999999999" customHeight="1"/>
    <row r="467" ht="16.149999999999999" customHeight="1"/>
    <row r="468" ht="16.149999999999999" customHeight="1"/>
    <row r="469" ht="16.149999999999999" customHeight="1"/>
    <row r="470" ht="16.149999999999999" customHeight="1"/>
    <row r="471" ht="16.149999999999999" customHeight="1"/>
    <row r="472" ht="16.149999999999999" customHeight="1"/>
    <row r="473" ht="16.149999999999999" customHeight="1"/>
    <row r="474" ht="16.149999999999999" customHeight="1"/>
    <row r="475" ht="16.149999999999999" customHeight="1"/>
    <row r="476" ht="16.149999999999999" customHeight="1"/>
    <row r="477" ht="16.149999999999999" customHeight="1"/>
    <row r="478" ht="16.149999999999999" customHeight="1"/>
    <row r="479" ht="16.149999999999999" customHeight="1"/>
    <row r="480" ht="16.149999999999999" customHeight="1"/>
    <row r="481" ht="16.149999999999999" customHeight="1"/>
    <row r="482" ht="16.149999999999999" customHeight="1"/>
    <row r="483" ht="16.149999999999999" customHeight="1"/>
    <row r="484" ht="16.149999999999999" customHeight="1"/>
    <row r="485" ht="16.149999999999999" customHeight="1"/>
    <row r="486" ht="16.149999999999999" customHeight="1"/>
    <row r="487" ht="16.149999999999999" customHeight="1"/>
    <row r="488" ht="16.149999999999999" customHeight="1"/>
    <row r="489" ht="16.149999999999999" customHeight="1"/>
    <row r="490" ht="16.149999999999999" customHeight="1"/>
    <row r="491" ht="16.149999999999999" customHeight="1"/>
    <row r="492" ht="16.149999999999999" customHeight="1"/>
    <row r="493" ht="16.149999999999999" customHeight="1"/>
    <row r="494" ht="16.149999999999999" customHeight="1"/>
    <row r="495" ht="16.149999999999999" customHeight="1"/>
    <row r="496" ht="16.149999999999999" customHeight="1"/>
    <row r="497" ht="16.149999999999999" customHeight="1"/>
    <row r="498" ht="16.149999999999999" customHeight="1"/>
    <row r="499" ht="16.149999999999999" customHeight="1"/>
    <row r="500" ht="16.149999999999999" customHeight="1"/>
    <row r="501" ht="16.149999999999999" customHeight="1"/>
    <row r="502" ht="16.149999999999999" customHeight="1"/>
    <row r="503" ht="16.149999999999999" customHeight="1"/>
    <row r="504" ht="16.149999999999999" customHeight="1"/>
    <row r="505" ht="16.149999999999999" customHeight="1"/>
    <row r="506" ht="16.149999999999999" customHeight="1"/>
    <row r="507" ht="16.149999999999999" customHeight="1"/>
    <row r="508" ht="16.149999999999999" customHeight="1"/>
    <row r="509" ht="16.149999999999999" customHeight="1"/>
    <row r="510" ht="16.149999999999999" customHeight="1"/>
    <row r="511" ht="16.149999999999999" customHeight="1"/>
    <row r="512" ht="16.149999999999999" customHeight="1"/>
    <row r="513" ht="16.149999999999999" customHeight="1"/>
    <row r="514" ht="16.149999999999999" customHeight="1"/>
    <row r="515" ht="16.149999999999999" customHeight="1"/>
    <row r="516" ht="16.149999999999999" customHeight="1"/>
    <row r="517" ht="16.149999999999999" customHeight="1"/>
    <row r="518" ht="16.149999999999999" customHeight="1"/>
    <row r="519" ht="16.149999999999999" customHeight="1"/>
    <row r="520" ht="16.149999999999999" customHeight="1"/>
    <row r="521" ht="16.149999999999999" customHeight="1"/>
    <row r="522" ht="16.149999999999999" customHeight="1"/>
    <row r="523" ht="16.149999999999999" customHeight="1"/>
    <row r="524" ht="16.149999999999999" customHeight="1"/>
    <row r="525" ht="16.149999999999999" customHeight="1"/>
    <row r="526" ht="16.149999999999999" customHeight="1"/>
    <row r="527" ht="16.149999999999999" customHeight="1"/>
    <row r="528" ht="16.149999999999999" customHeight="1"/>
    <row r="529" ht="16.149999999999999" customHeight="1"/>
    <row r="530" ht="16.149999999999999" customHeight="1"/>
    <row r="531" ht="16.149999999999999" customHeight="1"/>
    <row r="532" ht="16.149999999999999" customHeight="1"/>
    <row r="533" ht="16.149999999999999" customHeight="1"/>
    <row r="534" ht="16.149999999999999" customHeight="1"/>
    <row r="535" ht="16.149999999999999" customHeight="1"/>
    <row r="536" ht="16.149999999999999" customHeight="1"/>
    <row r="537" ht="16.149999999999999" customHeight="1"/>
    <row r="538" ht="16.149999999999999" customHeight="1"/>
    <row r="539" ht="16.149999999999999" customHeight="1"/>
    <row r="540" ht="16.149999999999999" customHeight="1"/>
    <row r="541" ht="16.149999999999999" customHeight="1"/>
    <row r="542" ht="16.149999999999999" customHeight="1"/>
    <row r="543" ht="16.149999999999999" customHeight="1"/>
    <row r="544" ht="16.149999999999999" customHeight="1"/>
    <row r="545" ht="16.149999999999999" customHeight="1"/>
    <row r="546" ht="16.149999999999999" customHeight="1"/>
    <row r="547" ht="16.149999999999999" customHeight="1"/>
    <row r="548" ht="16.149999999999999" customHeight="1"/>
    <row r="549" ht="16.149999999999999" customHeight="1"/>
    <row r="550" ht="16.149999999999999" customHeight="1"/>
    <row r="551" ht="16.149999999999999" customHeight="1"/>
    <row r="552" ht="16.149999999999999" customHeight="1"/>
    <row r="553" ht="16.149999999999999" customHeight="1"/>
    <row r="554" ht="16.149999999999999" customHeight="1"/>
    <row r="555" ht="16.149999999999999" customHeight="1"/>
    <row r="556" ht="16.149999999999999" customHeight="1"/>
    <row r="557" ht="16.149999999999999" customHeight="1"/>
    <row r="558" ht="16.149999999999999" customHeight="1"/>
    <row r="559" ht="16.149999999999999" customHeight="1"/>
    <row r="560" ht="16.149999999999999" customHeight="1"/>
    <row r="561" ht="16.149999999999999" customHeight="1"/>
    <row r="562" ht="16.149999999999999" customHeight="1"/>
    <row r="563" ht="16.149999999999999" customHeight="1"/>
    <row r="564" ht="16.149999999999999" customHeight="1"/>
    <row r="565" ht="16.149999999999999" customHeight="1"/>
    <row r="566" ht="16.149999999999999" customHeight="1"/>
    <row r="567" ht="16.149999999999999" customHeight="1"/>
    <row r="568" ht="16.149999999999999" customHeight="1"/>
    <row r="569" ht="16.149999999999999" customHeight="1"/>
    <row r="570" ht="16.149999999999999" customHeight="1"/>
    <row r="571" ht="16.149999999999999" customHeight="1"/>
    <row r="572" ht="16.149999999999999" customHeight="1"/>
    <row r="573" ht="16.149999999999999" customHeight="1"/>
    <row r="574" ht="16.149999999999999" customHeight="1"/>
    <row r="575" ht="16.149999999999999" customHeight="1"/>
    <row r="576" ht="16.149999999999999" customHeight="1"/>
    <row r="577" ht="16.149999999999999" customHeight="1"/>
    <row r="578" ht="16.149999999999999" customHeight="1"/>
    <row r="579" ht="16.149999999999999" customHeight="1"/>
    <row r="580" ht="16.149999999999999" customHeight="1"/>
    <row r="581" ht="16.149999999999999" customHeight="1"/>
    <row r="582" ht="16.149999999999999" customHeight="1"/>
    <row r="583" ht="16.149999999999999" customHeight="1"/>
    <row r="584" ht="16.149999999999999" customHeight="1"/>
    <row r="585" ht="16.149999999999999" customHeight="1"/>
    <row r="586" ht="16.149999999999999" customHeight="1"/>
    <row r="587" ht="16.149999999999999" customHeight="1"/>
    <row r="588" ht="16.149999999999999" customHeight="1"/>
    <row r="589" ht="16.149999999999999" customHeight="1"/>
    <row r="590" ht="16.149999999999999" customHeight="1"/>
    <row r="591" ht="16.149999999999999" customHeight="1"/>
    <row r="592" ht="16.149999999999999" customHeight="1"/>
    <row r="593" ht="16.149999999999999" customHeight="1"/>
    <row r="594" ht="16.149999999999999" customHeight="1"/>
    <row r="595" ht="16.149999999999999" customHeight="1"/>
    <row r="596" ht="16.149999999999999" customHeight="1"/>
    <row r="597" ht="16.149999999999999" customHeight="1"/>
    <row r="598" ht="16.149999999999999" customHeight="1"/>
    <row r="599" ht="16.149999999999999" customHeight="1"/>
    <row r="600" ht="16.149999999999999" customHeight="1"/>
    <row r="601" ht="16.149999999999999" customHeight="1"/>
    <row r="602" ht="16.149999999999999" customHeight="1"/>
    <row r="603" ht="16.149999999999999" customHeight="1"/>
    <row r="604" ht="16.149999999999999" customHeight="1"/>
    <row r="605" ht="16.149999999999999" customHeight="1"/>
    <row r="606" ht="16.149999999999999" customHeight="1"/>
    <row r="607" ht="16.149999999999999" customHeight="1"/>
    <row r="608" ht="16.149999999999999" customHeight="1"/>
    <row r="609" ht="16.149999999999999" customHeight="1"/>
    <row r="610" ht="16.149999999999999" customHeight="1"/>
    <row r="611" ht="16.149999999999999" customHeight="1"/>
    <row r="612" ht="16.149999999999999" customHeight="1"/>
    <row r="613" ht="16.149999999999999" customHeight="1"/>
    <row r="614" ht="16.149999999999999" customHeight="1"/>
    <row r="615" ht="16.149999999999999" customHeight="1"/>
    <row r="616" ht="16.149999999999999" customHeight="1"/>
    <row r="617" ht="16.149999999999999" customHeight="1"/>
    <row r="618" ht="16.149999999999999" customHeight="1"/>
    <row r="619" ht="16.149999999999999" customHeight="1"/>
    <row r="620" ht="16.149999999999999" customHeight="1"/>
    <row r="621" ht="16.149999999999999" customHeight="1"/>
    <row r="622" ht="16.149999999999999" customHeight="1"/>
    <row r="623" ht="16.149999999999999" customHeight="1"/>
    <row r="624" ht="16.149999999999999" customHeight="1"/>
    <row r="625" ht="16.149999999999999" customHeight="1"/>
    <row r="626" ht="16.149999999999999" customHeight="1"/>
    <row r="627" ht="16.149999999999999" customHeight="1"/>
    <row r="628" ht="16.149999999999999" customHeight="1"/>
    <row r="629" ht="16.149999999999999" customHeight="1"/>
    <row r="630" ht="16.149999999999999" customHeight="1"/>
    <row r="631" ht="16.149999999999999" customHeight="1"/>
    <row r="632" ht="16.149999999999999" customHeight="1"/>
    <row r="633" ht="16.149999999999999" customHeight="1"/>
    <row r="634" ht="16.149999999999999" customHeight="1"/>
    <row r="635" ht="16.149999999999999" customHeight="1"/>
    <row r="636" ht="16.149999999999999" customHeight="1"/>
    <row r="637" ht="16.149999999999999" customHeight="1"/>
    <row r="638" ht="16.149999999999999" customHeight="1"/>
    <row r="639" ht="16.149999999999999" customHeight="1"/>
    <row r="640" ht="16.149999999999999" customHeight="1"/>
    <row r="641" ht="16.149999999999999" customHeight="1"/>
    <row r="642" ht="16.149999999999999" customHeight="1"/>
    <row r="643" ht="16.149999999999999" customHeight="1"/>
    <row r="644" ht="16.149999999999999" customHeight="1"/>
    <row r="645" ht="16.149999999999999" customHeight="1"/>
    <row r="646" ht="16.149999999999999" customHeight="1"/>
    <row r="647" ht="16.149999999999999" customHeight="1"/>
    <row r="648" ht="16.149999999999999" customHeight="1"/>
    <row r="649" ht="16.149999999999999" customHeight="1"/>
    <row r="650" ht="16.149999999999999" customHeight="1"/>
    <row r="651" ht="16.149999999999999" customHeight="1"/>
    <row r="652" ht="16.149999999999999" customHeight="1"/>
    <row r="653" ht="16.149999999999999" customHeight="1"/>
    <row r="654" ht="16.149999999999999" customHeight="1"/>
    <row r="655" ht="16.149999999999999" customHeight="1"/>
    <row r="656" ht="16.149999999999999" customHeight="1"/>
    <row r="657" ht="16.149999999999999" customHeight="1"/>
    <row r="658" ht="16.149999999999999" customHeight="1"/>
    <row r="659" ht="16.149999999999999" customHeight="1"/>
    <row r="660" ht="16.149999999999999" customHeight="1"/>
    <row r="661" ht="16.149999999999999" customHeight="1"/>
    <row r="662" ht="16.149999999999999" customHeight="1"/>
    <row r="663" ht="16.149999999999999" customHeight="1"/>
    <row r="664" ht="16.149999999999999" customHeight="1"/>
    <row r="665" ht="16.149999999999999" customHeight="1"/>
    <row r="666" ht="16.149999999999999" customHeight="1"/>
    <row r="667" ht="16.149999999999999" customHeight="1"/>
    <row r="668" ht="16.149999999999999" customHeight="1"/>
    <row r="669" ht="16.149999999999999" customHeight="1"/>
    <row r="670" ht="16.149999999999999" customHeight="1"/>
    <row r="671" ht="16.149999999999999" customHeight="1"/>
    <row r="672" ht="16.149999999999999" customHeight="1"/>
    <row r="673" ht="16.149999999999999" customHeight="1"/>
    <row r="674" ht="16.149999999999999" customHeight="1"/>
    <row r="675" ht="16.149999999999999" customHeight="1"/>
    <row r="676" ht="16.149999999999999" customHeight="1"/>
    <row r="677" ht="16.149999999999999" customHeight="1"/>
    <row r="678" ht="16.149999999999999" customHeight="1"/>
    <row r="679" ht="16.149999999999999" customHeight="1"/>
    <row r="680" ht="16.149999999999999" customHeight="1"/>
    <row r="681" ht="16.149999999999999" customHeight="1"/>
    <row r="682" ht="16.149999999999999" customHeight="1"/>
    <row r="683" ht="16.149999999999999" customHeight="1"/>
    <row r="684" ht="16.149999999999999" customHeight="1"/>
    <row r="685" ht="16.149999999999999" customHeight="1"/>
    <row r="686" ht="16.149999999999999" customHeight="1"/>
    <row r="687" ht="16.149999999999999" customHeight="1"/>
    <row r="688" ht="16.149999999999999" customHeight="1"/>
    <row r="689" ht="16.149999999999999" customHeight="1"/>
    <row r="690" ht="16.149999999999999" customHeight="1"/>
    <row r="691" ht="16.149999999999999" customHeight="1"/>
    <row r="692" ht="16.149999999999999" customHeight="1"/>
    <row r="693" ht="16.149999999999999" customHeight="1"/>
    <row r="694" ht="16.149999999999999" customHeight="1"/>
    <row r="695" ht="16.149999999999999" customHeight="1"/>
    <row r="696" ht="16.149999999999999" customHeight="1"/>
    <row r="697" ht="16.149999999999999" customHeight="1"/>
    <row r="698" ht="16.149999999999999" customHeight="1"/>
    <row r="699" ht="16.149999999999999" customHeight="1"/>
    <row r="700" ht="16.149999999999999" customHeight="1"/>
    <row r="701" ht="16.149999999999999" customHeight="1"/>
    <row r="702" ht="16.149999999999999" customHeight="1"/>
    <row r="703" ht="16.149999999999999" customHeight="1"/>
    <row r="704" ht="16.149999999999999" customHeight="1"/>
    <row r="705" ht="16.149999999999999" customHeight="1"/>
    <row r="706" ht="16.149999999999999" customHeight="1"/>
    <row r="707" ht="16.149999999999999" customHeight="1"/>
    <row r="708" ht="16.149999999999999" customHeight="1"/>
    <row r="709" ht="16.149999999999999" customHeight="1"/>
    <row r="710" ht="16.149999999999999" customHeight="1"/>
    <row r="711" ht="16.149999999999999" customHeight="1"/>
    <row r="712" ht="16.149999999999999" customHeight="1"/>
    <row r="713" ht="16.149999999999999" customHeight="1"/>
    <row r="714" ht="16.149999999999999" customHeight="1"/>
    <row r="715" ht="16.149999999999999" customHeight="1"/>
    <row r="716" ht="16.149999999999999" customHeight="1"/>
    <row r="717" ht="16.149999999999999" customHeight="1"/>
    <row r="718" ht="16.149999999999999" customHeight="1"/>
    <row r="719" ht="16.149999999999999" customHeight="1"/>
    <row r="720" ht="16.149999999999999" customHeight="1"/>
    <row r="721" ht="16.149999999999999" customHeight="1"/>
    <row r="722" ht="16.149999999999999" customHeight="1"/>
    <row r="723" ht="16.149999999999999" customHeight="1"/>
    <row r="724" ht="16.149999999999999" customHeight="1"/>
    <row r="725" ht="16.149999999999999" customHeight="1"/>
    <row r="726" ht="16.149999999999999" customHeight="1"/>
    <row r="727" ht="16.149999999999999" customHeight="1"/>
    <row r="728" ht="16.149999999999999" customHeight="1"/>
    <row r="729" ht="16.149999999999999" customHeight="1"/>
    <row r="730" ht="16.149999999999999" customHeight="1"/>
    <row r="731" ht="16.149999999999999" customHeight="1"/>
    <row r="732" ht="16.149999999999999" customHeight="1"/>
    <row r="733" ht="16.149999999999999" customHeight="1"/>
    <row r="734" ht="16.149999999999999" customHeight="1"/>
    <row r="735" ht="16.149999999999999" customHeight="1"/>
    <row r="736" ht="16.149999999999999" customHeight="1"/>
    <row r="737" ht="16.149999999999999" customHeight="1"/>
    <row r="738" ht="16.149999999999999" customHeight="1"/>
    <row r="739" ht="16.149999999999999" customHeight="1"/>
    <row r="740" ht="16.149999999999999" customHeight="1"/>
    <row r="741" ht="16.149999999999999" customHeight="1"/>
    <row r="742" ht="16.149999999999999" customHeight="1"/>
    <row r="743" ht="16.149999999999999" customHeight="1"/>
    <row r="744" ht="16.149999999999999" customHeight="1"/>
    <row r="745" ht="16.149999999999999" customHeight="1"/>
    <row r="746" ht="16.149999999999999" customHeight="1"/>
    <row r="747" ht="16.149999999999999" customHeight="1"/>
    <row r="748" ht="16.149999999999999" customHeight="1"/>
    <row r="749" ht="16.149999999999999" customHeight="1"/>
    <row r="750" ht="16.149999999999999" customHeight="1"/>
    <row r="751" ht="16.149999999999999" customHeight="1"/>
    <row r="752" ht="16.149999999999999" customHeight="1"/>
    <row r="753" ht="16.149999999999999" customHeight="1"/>
    <row r="754" ht="16.149999999999999" customHeight="1"/>
    <row r="755" ht="16.149999999999999" customHeight="1"/>
    <row r="756" ht="16.149999999999999" customHeight="1"/>
    <row r="757" ht="16.149999999999999" customHeight="1"/>
    <row r="758" ht="16.149999999999999" customHeight="1"/>
    <row r="759" ht="16.149999999999999" customHeight="1"/>
    <row r="760" ht="16.149999999999999" customHeight="1"/>
    <row r="761" ht="16.149999999999999" customHeight="1"/>
    <row r="762" ht="16.149999999999999" customHeight="1"/>
    <row r="763" ht="16.149999999999999" customHeight="1"/>
    <row r="764" ht="16.149999999999999" customHeight="1"/>
    <row r="765" ht="16.149999999999999" customHeight="1"/>
    <row r="766" ht="16.149999999999999" customHeight="1"/>
    <row r="767" ht="16.149999999999999" customHeight="1"/>
    <row r="768" ht="16.149999999999999" customHeight="1"/>
    <row r="769" ht="16.149999999999999" customHeight="1"/>
    <row r="770" ht="16.149999999999999" customHeight="1"/>
    <row r="771" ht="16.149999999999999" customHeight="1"/>
    <row r="772" ht="16.149999999999999" customHeight="1"/>
    <row r="773" ht="16.149999999999999" customHeight="1"/>
    <row r="774" ht="16.149999999999999" customHeight="1"/>
    <row r="775" ht="16.149999999999999" customHeight="1"/>
    <row r="776" ht="16.149999999999999" customHeight="1"/>
    <row r="777" ht="16.149999999999999" customHeight="1"/>
    <row r="778" ht="16.149999999999999" customHeight="1"/>
    <row r="779" ht="16.149999999999999" customHeight="1"/>
    <row r="780" ht="16.149999999999999" customHeight="1"/>
    <row r="781" ht="16.149999999999999" customHeight="1"/>
    <row r="782" ht="16.149999999999999" customHeight="1"/>
    <row r="783" ht="16.149999999999999" customHeight="1"/>
    <row r="784" ht="16.149999999999999" customHeight="1"/>
    <row r="785" ht="16.149999999999999" customHeight="1"/>
    <row r="786" ht="16.149999999999999" customHeight="1"/>
    <row r="787" ht="16.149999999999999" customHeight="1"/>
    <row r="788" ht="16.149999999999999" customHeight="1"/>
    <row r="789" ht="16.149999999999999" customHeight="1"/>
    <row r="790" ht="16.149999999999999" customHeight="1"/>
    <row r="791" ht="16.149999999999999" customHeight="1"/>
    <row r="792" ht="16.149999999999999" customHeight="1"/>
    <row r="793" ht="16.149999999999999" customHeight="1"/>
    <row r="794" ht="16.149999999999999" customHeight="1"/>
    <row r="795" ht="16.149999999999999" customHeight="1"/>
    <row r="796" ht="16.149999999999999" customHeight="1"/>
    <row r="797" ht="16.149999999999999" customHeight="1"/>
    <row r="798" ht="16.149999999999999" customHeight="1"/>
    <row r="799" ht="16.149999999999999" customHeight="1"/>
    <row r="800" ht="16.149999999999999" customHeight="1"/>
    <row r="801" ht="16.149999999999999" customHeight="1"/>
    <row r="802" ht="16.149999999999999" customHeight="1"/>
    <row r="803" ht="16.149999999999999" customHeight="1"/>
    <row r="804" ht="16.149999999999999" customHeight="1"/>
    <row r="805" ht="16.149999999999999" customHeight="1"/>
    <row r="806" ht="16.149999999999999" customHeight="1"/>
    <row r="807" ht="16.149999999999999" customHeight="1"/>
    <row r="808" ht="16.149999999999999" customHeight="1"/>
    <row r="809" ht="16.149999999999999" customHeight="1"/>
    <row r="810" ht="16.149999999999999" customHeight="1"/>
    <row r="811" ht="16.149999999999999" customHeight="1"/>
    <row r="812" ht="16.149999999999999" customHeight="1"/>
    <row r="813" ht="16.149999999999999" customHeight="1"/>
    <row r="814" ht="16.149999999999999" customHeight="1"/>
    <row r="815" ht="16.149999999999999" customHeight="1"/>
    <row r="816" ht="16.149999999999999" customHeight="1"/>
    <row r="817" ht="16.149999999999999" customHeight="1"/>
    <row r="818" ht="16.149999999999999" customHeight="1"/>
    <row r="819" ht="16.149999999999999" customHeight="1"/>
    <row r="820" ht="16.149999999999999" customHeight="1"/>
    <row r="821" ht="16.149999999999999" customHeight="1"/>
    <row r="822" ht="16.149999999999999" customHeight="1"/>
    <row r="823" ht="16.149999999999999" customHeight="1"/>
    <row r="824" ht="16.149999999999999" customHeight="1"/>
    <row r="825" ht="16.149999999999999" customHeight="1"/>
    <row r="826" ht="16.149999999999999" customHeight="1"/>
    <row r="827" ht="16.149999999999999" customHeight="1"/>
    <row r="828" ht="16.149999999999999" customHeight="1"/>
    <row r="829" ht="16.149999999999999" customHeight="1"/>
    <row r="830" ht="16.149999999999999" customHeight="1"/>
    <row r="831" ht="16.149999999999999" customHeight="1"/>
    <row r="832" ht="16.149999999999999" customHeight="1"/>
    <row r="833" ht="16.149999999999999" customHeight="1"/>
    <row r="834" ht="16.149999999999999" customHeight="1"/>
    <row r="835" ht="16.149999999999999" customHeight="1"/>
    <row r="836" ht="16.149999999999999" customHeight="1"/>
    <row r="837" ht="16.149999999999999" customHeight="1"/>
    <row r="838" ht="16.149999999999999" customHeight="1"/>
    <row r="839" ht="16.149999999999999" customHeight="1"/>
    <row r="840" ht="16.149999999999999" customHeight="1"/>
    <row r="841" ht="16.149999999999999" customHeight="1"/>
    <row r="842" ht="16.149999999999999" customHeight="1"/>
    <row r="843" ht="16.149999999999999" customHeight="1"/>
    <row r="844" ht="16.149999999999999" customHeight="1"/>
    <row r="845" ht="16.149999999999999" customHeight="1"/>
    <row r="846" ht="16.149999999999999" customHeight="1"/>
    <row r="847" ht="16.149999999999999" customHeight="1"/>
    <row r="848" ht="16.149999999999999" customHeight="1"/>
    <row r="849" ht="16.149999999999999" customHeight="1"/>
    <row r="850" ht="16.149999999999999" customHeight="1"/>
    <row r="851" ht="16.149999999999999" customHeight="1"/>
    <row r="852" ht="16.149999999999999" customHeight="1"/>
    <row r="853" ht="16.149999999999999" customHeight="1"/>
    <row r="854" ht="16.149999999999999" customHeight="1"/>
    <row r="855" ht="16.149999999999999" customHeight="1"/>
    <row r="856" ht="16.149999999999999" customHeight="1"/>
    <row r="857" ht="16.149999999999999" customHeight="1"/>
    <row r="858" ht="16.149999999999999" customHeight="1"/>
    <row r="859" ht="16.149999999999999" customHeight="1"/>
    <row r="860" ht="16.149999999999999" customHeight="1"/>
    <row r="861" ht="16.149999999999999" customHeight="1"/>
    <row r="862" ht="16.149999999999999" customHeight="1"/>
    <row r="863" ht="16.149999999999999" customHeight="1"/>
    <row r="864" ht="16.149999999999999" customHeight="1"/>
    <row r="865" ht="16.149999999999999" customHeight="1"/>
    <row r="866" ht="16.149999999999999" customHeight="1"/>
    <row r="867" ht="16.149999999999999" customHeight="1"/>
    <row r="868" ht="16.149999999999999" customHeight="1"/>
    <row r="869" ht="16.149999999999999" customHeight="1"/>
    <row r="870" ht="16.149999999999999" customHeight="1"/>
    <row r="871" ht="16.149999999999999" customHeight="1"/>
    <row r="872" ht="16.149999999999999" customHeight="1"/>
    <row r="873" ht="16.149999999999999" customHeight="1"/>
    <row r="874" ht="16.149999999999999" customHeight="1"/>
    <row r="875" ht="16.149999999999999" customHeight="1"/>
    <row r="876" ht="16.149999999999999" customHeight="1"/>
    <row r="877" ht="16.149999999999999" customHeight="1"/>
    <row r="878" ht="16.149999999999999" customHeight="1"/>
    <row r="879" ht="16.149999999999999" customHeight="1"/>
    <row r="880" ht="16.149999999999999" customHeight="1"/>
    <row r="881" ht="16.149999999999999" customHeight="1"/>
    <row r="882" ht="16.149999999999999" customHeight="1"/>
    <row r="883" ht="16.149999999999999" customHeight="1"/>
    <row r="884" ht="16.149999999999999" customHeight="1"/>
    <row r="885" ht="16.149999999999999" customHeight="1"/>
    <row r="886" ht="16.149999999999999" customHeight="1"/>
    <row r="887" ht="16.149999999999999" customHeight="1"/>
    <row r="888" ht="16.149999999999999" customHeight="1"/>
    <row r="889" ht="16.149999999999999" customHeight="1"/>
    <row r="890" ht="16.149999999999999" customHeight="1"/>
    <row r="891" ht="16.149999999999999" customHeight="1"/>
    <row r="892" ht="16.149999999999999" customHeight="1"/>
    <row r="893" ht="16.149999999999999" customHeight="1"/>
    <row r="894" ht="16.149999999999999" customHeight="1"/>
    <row r="895" ht="16.149999999999999" customHeight="1"/>
    <row r="896" ht="16.149999999999999" customHeight="1"/>
    <row r="897" ht="16.149999999999999" customHeight="1"/>
    <row r="898" ht="16.149999999999999" customHeight="1"/>
    <row r="899" ht="16.149999999999999" customHeight="1"/>
    <row r="900" ht="16.149999999999999" customHeight="1"/>
    <row r="901" ht="16.149999999999999" customHeight="1"/>
    <row r="902" ht="16.149999999999999" customHeight="1"/>
    <row r="903" ht="16.149999999999999" customHeight="1"/>
    <row r="904" ht="16.149999999999999" customHeight="1"/>
    <row r="905" ht="16.149999999999999" customHeight="1"/>
    <row r="906" ht="16.149999999999999" customHeight="1"/>
    <row r="907" ht="16.149999999999999" customHeight="1"/>
    <row r="908" ht="16.149999999999999" customHeight="1"/>
    <row r="909" ht="16.149999999999999" customHeight="1"/>
    <row r="910" ht="16.149999999999999" customHeight="1"/>
    <row r="911" ht="16.149999999999999" customHeight="1"/>
    <row r="912" ht="16.149999999999999" customHeight="1"/>
    <row r="913" ht="16.149999999999999" customHeight="1"/>
    <row r="914" ht="16.149999999999999" customHeight="1"/>
    <row r="915" ht="16.149999999999999" customHeight="1"/>
    <row r="916" ht="16.149999999999999" customHeight="1"/>
    <row r="917" ht="16.149999999999999" customHeight="1"/>
    <row r="918" ht="16.149999999999999" customHeight="1"/>
    <row r="919" ht="16.149999999999999" customHeight="1"/>
    <row r="920" ht="16.149999999999999" customHeight="1"/>
    <row r="921" ht="16.149999999999999" customHeight="1"/>
    <row r="922" ht="16.149999999999999" customHeight="1"/>
    <row r="923" ht="16.149999999999999" customHeight="1"/>
    <row r="924" ht="16.149999999999999" customHeight="1"/>
    <row r="925" ht="16.149999999999999" customHeight="1"/>
    <row r="926" ht="16.149999999999999" customHeight="1"/>
    <row r="927" ht="16.149999999999999" customHeight="1"/>
    <row r="928" ht="16.149999999999999" customHeight="1"/>
    <row r="929" ht="16.149999999999999" customHeight="1"/>
    <row r="930" ht="16.149999999999999" customHeight="1"/>
    <row r="931" ht="16.149999999999999" customHeight="1"/>
    <row r="932" ht="16.149999999999999" customHeight="1"/>
    <row r="933" ht="16.149999999999999" customHeight="1"/>
    <row r="934" ht="16.149999999999999" customHeight="1"/>
    <row r="935" ht="16.149999999999999" customHeight="1"/>
    <row r="936" ht="16.149999999999999" customHeight="1"/>
    <row r="937" ht="16.149999999999999" customHeight="1"/>
    <row r="938" ht="16.149999999999999" customHeight="1"/>
    <row r="939" ht="16.149999999999999" customHeight="1"/>
    <row r="940" ht="16.149999999999999" customHeight="1"/>
    <row r="941" ht="16.149999999999999" customHeight="1"/>
    <row r="942" ht="16.149999999999999" customHeight="1"/>
    <row r="943" ht="16.149999999999999" customHeight="1"/>
    <row r="944" ht="16.149999999999999" customHeight="1"/>
    <row r="945" ht="16.149999999999999" customHeight="1"/>
    <row r="946" ht="16.149999999999999" customHeight="1"/>
    <row r="947" ht="16.149999999999999" customHeight="1"/>
    <row r="948" ht="16.149999999999999" customHeight="1"/>
    <row r="949" ht="16.149999999999999" customHeight="1"/>
    <row r="950" ht="16.149999999999999" customHeight="1"/>
    <row r="951" ht="16.149999999999999" customHeight="1"/>
    <row r="952" ht="16.149999999999999" customHeight="1"/>
    <row r="953" ht="16.149999999999999" customHeight="1"/>
    <row r="954" ht="16.149999999999999" customHeight="1"/>
    <row r="955" ht="16.149999999999999" customHeight="1"/>
    <row r="956" ht="16.149999999999999" customHeight="1"/>
    <row r="957" ht="16.149999999999999" customHeight="1"/>
    <row r="958" ht="16.149999999999999" customHeight="1"/>
    <row r="959" ht="16.149999999999999" customHeight="1"/>
    <row r="960" ht="16.149999999999999" customHeight="1"/>
    <row r="961" ht="16.149999999999999" customHeight="1"/>
    <row r="962" ht="16.149999999999999" customHeight="1"/>
    <row r="963" ht="16.149999999999999" customHeight="1"/>
    <row r="964" ht="16.149999999999999" customHeight="1"/>
    <row r="965" ht="16.149999999999999" customHeight="1"/>
    <row r="966" ht="16.149999999999999" customHeight="1"/>
    <row r="967" ht="16.149999999999999" customHeight="1"/>
    <row r="968" ht="16.149999999999999" customHeight="1"/>
    <row r="969" ht="16.149999999999999" customHeight="1"/>
    <row r="970" ht="16.149999999999999" customHeight="1"/>
    <row r="971" ht="16.149999999999999" customHeight="1"/>
    <row r="972" ht="16.149999999999999" customHeight="1"/>
    <row r="973" ht="16.149999999999999" customHeight="1"/>
    <row r="974" ht="16.149999999999999" customHeight="1"/>
    <row r="975" ht="16.149999999999999" customHeight="1"/>
    <row r="976" ht="16.149999999999999" customHeight="1"/>
    <row r="977" ht="16.149999999999999" customHeight="1"/>
    <row r="978" ht="16.149999999999999" customHeight="1"/>
    <row r="979" ht="16.149999999999999" customHeight="1"/>
    <row r="980" ht="16.149999999999999" customHeight="1"/>
    <row r="981" ht="16.149999999999999" customHeight="1"/>
    <row r="982" ht="16.149999999999999" customHeight="1"/>
    <row r="983" ht="16.149999999999999" customHeight="1"/>
    <row r="984" ht="16.149999999999999" customHeight="1"/>
    <row r="985" ht="16.149999999999999" customHeight="1"/>
    <row r="986" ht="16.149999999999999" customHeight="1"/>
    <row r="987" ht="16.149999999999999" customHeight="1"/>
    <row r="988" ht="16.149999999999999" customHeight="1"/>
    <row r="989" ht="16.149999999999999" customHeight="1"/>
    <row r="990" ht="16.149999999999999" customHeight="1"/>
    <row r="991" ht="16.149999999999999" customHeight="1"/>
    <row r="992" ht="16.149999999999999" customHeight="1"/>
    <row r="993" ht="16.149999999999999" customHeight="1"/>
    <row r="994" ht="16.149999999999999" customHeight="1"/>
    <row r="995" ht="16.149999999999999" customHeight="1"/>
    <row r="996" ht="16.149999999999999" customHeight="1"/>
    <row r="997" ht="16.149999999999999" customHeight="1"/>
    <row r="998" ht="16.149999999999999" customHeight="1"/>
    <row r="999" ht="16.149999999999999" customHeight="1"/>
    <row r="1000" ht="16.149999999999999" customHeight="1"/>
    <row r="1001" ht="16.149999999999999" customHeight="1"/>
    <row r="1002" ht="16.149999999999999" customHeight="1"/>
    <row r="1003" ht="16.149999999999999" customHeight="1"/>
    <row r="1004" ht="16.149999999999999" customHeight="1"/>
    <row r="1005" ht="16.149999999999999" customHeight="1"/>
    <row r="1006" ht="16.149999999999999" customHeight="1"/>
    <row r="1007" ht="16.149999999999999" customHeight="1"/>
    <row r="1008" ht="16.149999999999999" customHeight="1"/>
    <row r="1009" ht="16.149999999999999" customHeight="1"/>
    <row r="1010" ht="16.149999999999999" customHeight="1"/>
    <row r="1011" ht="16.149999999999999" customHeight="1"/>
    <row r="1012" ht="16.149999999999999" customHeight="1"/>
    <row r="1013" ht="16.149999999999999" customHeight="1"/>
    <row r="1014" ht="16.149999999999999" customHeight="1"/>
    <row r="1015" ht="16.149999999999999" customHeight="1"/>
    <row r="1016" ht="16.149999999999999" customHeight="1"/>
    <row r="1017" ht="16.149999999999999" customHeight="1"/>
    <row r="1018" ht="16.149999999999999" customHeight="1"/>
    <row r="1019" ht="16.149999999999999" customHeight="1"/>
    <row r="1020" ht="16.149999999999999" customHeight="1"/>
    <row r="1021" ht="16.149999999999999" customHeight="1"/>
    <row r="1022" ht="16.149999999999999" customHeight="1"/>
    <row r="1023" ht="16.149999999999999" customHeight="1"/>
    <row r="1024" ht="16.149999999999999" customHeight="1"/>
    <row r="1025" ht="16.149999999999999" customHeight="1"/>
    <row r="1026" ht="16.149999999999999" customHeight="1"/>
    <row r="1027" ht="16.149999999999999" customHeight="1"/>
    <row r="1028" ht="16.149999999999999" customHeight="1"/>
    <row r="1029" ht="16.149999999999999" customHeight="1"/>
    <row r="1030" ht="16.149999999999999" customHeight="1"/>
    <row r="1031" ht="16.149999999999999" customHeight="1"/>
    <row r="1032" ht="16.149999999999999" customHeight="1"/>
    <row r="1033" ht="16.149999999999999" customHeight="1"/>
    <row r="1034" ht="16.149999999999999" customHeight="1"/>
    <row r="1035" ht="16.149999999999999" customHeight="1"/>
    <row r="1036" ht="16.149999999999999" customHeight="1"/>
    <row r="1037" ht="16.149999999999999" customHeight="1"/>
    <row r="1038" ht="16.149999999999999" customHeight="1"/>
    <row r="1039" ht="16.149999999999999" customHeight="1"/>
    <row r="1040" ht="16.149999999999999" customHeight="1"/>
    <row r="1041" ht="16.149999999999999" customHeight="1"/>
    <row r="1042" ht="16.149999999999999" customHeight="1"/>
    <row r="1043" ht="16.149999999999999" customHeight="1"/>
    <row r="1044" ht="16.149999999999999" customHeight="1"/>
    <row r="1045" ht="16.149999999999999" customHeight="1"/>
    <row r="1046" ht="16.149999999999999" customHeight="1"/>
    <row r="1047" ht="16.149999999999999" customHeight="1"/>
    <row r="1048" ht="16.149999999999999" customHeight="1"/>
    <row r="1049" ht="16.149999999999999" customHeight="1"/>
    <row r="1050" ht="16.149999999999999" customHeight="1"/>
    <row r="1051" ht="16.149999999999999" customHeight="1"/>
    <row r="1052" ht="16.149999999999999" customHeight="1"/>
    <row r="1053" ht="16.149999999999999" customHeight="1"/>
    <row r="1054" ht="16.149999999999999" customHeight="1"/>
    <row r="1055" ht="16.149999999999999" customHeight="1"/>
    <row r="1056" ht="16.149999999999999" customHeight="1"/>
    <row r="1057" ht="16.149999999999999" customHeight="1"/>
    <row r="1058" ht="16.149999999999999" customHeight="1"/>
    <row r="1059" ht="16.149999999999999" customHeight="1"/>
    <row r="1060" ht="16.149999999999999" customHeight="1"/>
    <row r="1061" ht="16.149999999999999" customHeight="1"/>
    <row r="1062" ht="16.149999999999999" customHeight="1"/>
    <row r="1063" ht="16.149999999999999" customHeight="1"/>
    <row r="1064" ht="16.149999999999999" customHeight="1"/>
    <row r="1065" ht="16.149999999999999" customHeight="1"/>
    <row r="1066" ht="16.149999999999999" customHeight="1"/>
    <row r="1067" ht="16.149999999999999" customHeight="1"/>
    <row r="1068" ht="16.149999999999999" customHeight="1"/>
    <row r="1069" ht="16.149999999999999" customHeight="1"/>
    <row r="1070" ht="16.149999999999999" customHeight="1"/>
    <row r="1071" ht="16.149999999999999" customHeight="1"/>
    <row r="1072" ht="16.149999999999999" customHeight="1"/>
    <row r="1073" ht="16.149999999999999" customHeight="1"/>
    <row r="1074" ht="16.149999999999999" customHeight="1"/>
    <row r="1075" ht="16.149999999999999" customHeight="1"/>
    <row r="1076" ht="16.149999999999999" customHeight="1"/>
    <row r="1077" ht="16.149999999999999" customHeight="1"/>
    <row r="1078" ht="16.149999999999999" customHeight="1"/>
    <row r="1079" ht="16.149999999999999" customHeight="1"/>
    <row r="1080" ht="16.149999999999999" customHeight="1"/>
    <row r="1081" ht="16.149999999999999" customHeight="1"/>
    <row r="1082" ht="16.149999999999999" customHeight="1"/>
    <row r="1083" ht="16.149999999999999" customHeight="1"/>
    <row r="1084" ht="16.149999999999999" customHeight="1"/>
    <row r="1085" ht="16.149999999999999" customHeight="1"/>
    <row r="1086" ht="16.149999999999999" customHeight="1"/>
    <row r="1087" ht="16.149999999999999" customHeight="1"/>
    <row r="1088" ht="16.149999999999999" customHeight="1"/>
    <row r="1089" ht="16.149999999999999" customHeight="1"/>
    <row r="1090" ht="16.149999999999999" customHeight="1"/>
    <row r="1091" ht="16.149999999999999" customHeight="1"/>
    <row r="1092" ht="16.149999999999999" customHeight="1"/>
    <row r="1093" ht="16.149999999999999" customHeight="1"/>
    <row r="1094" ht="16.149999999999999" customHeight="1"/>
    <row r="1095" ht="16.149999999999999" customHeight="1"/>
    <row r="1096" ht="16.149999999999999" customHeight="1"/>
    <row r="1097" ht="16.149999999999999" customHeight="1"/>
    <row r="1098" ht="16.149999999999999" customHeight="1"/>
    <row r="1099" ht="16.149999999999999" customHeight="1"/>
    <row r="1100" ht="16.149999999999999" customHeight="1"/>
    <row r="1101" ht="16.149999999999999" customHeight="1"/>
    <row r="1102" ht="16.149999999999999" customHeight="1"/>
    <row r="1103" ht="16.149999999999999" customHeight="1"/>
    <row r="1104" ht="16.149999999999999" customHeight="1"/>
    <row r="1105" ht="16.149999999999999" customHeight="1"/>
    <row r="1106" ht="16.149999999999999" customHeight="1"/>
    <row r="1107" ht="16.149999999999999" customHeight="1"/>
    <row r="1108" ht="16.149999999999999" customHeight="1"/>
    <row r="1109" ht="16.149999999999999" customHeight="1"/>
    <row r="1110" ht="16.149999999999999" customHeight="1"/>
    <row r="1111" ht="16.149999999999999" customHeight="1"/>
    <row r="1112" ht="16.149999999999999" customHeight="1"/>
    <row r="1113" ht="16.149999999999999" customHeight="1"/>
    <row r="1114" ht="16.149999999999999" customHeight="1"/>
    <row r="1115" ht="16.149999999999999" customHeight="1"/>
    <row r="1116" ht="16.149999999999999" customHeight="1"/>
    <row r="1117" ht="16.149999999999999" customHeight="1"/>
    <row r="1118" ht="16.149999999999999" customHeight="1"/>
    <row r="1119" ht="16.149999999999999" customHeight="1"/>
    <row r="1120" ht="16.149999999999999" customHeight="1"/>
    <row r="1121" ht="16.149999999999999" customHeight="1"/>
    <row r="1122" ht="16.149999999999999" customHeight="1"/>
    <row r="1123" ht="16.149999999999999" customHeight="1"/>
    <row r="1124" ht="16.149999999999999" customHeight="1"/>
    <row r="1125" ht="16.149999999999999" customHeight="1"/>
    <row r="1126" ht="16.149999999999999" customHeight="1"/>
    <row r="1127" ht="16.149999999999999" customHeight="1"/>
    <row r="1128" ht="16.149999999999999" customHeight="1"/>
    <row r="1129" ht="16.149999999999999" customHeight="1"/>
    <row r="1130" ht="16.149999999999999" customHeight="1"/>
    <row r="1131" ht="16.149999999999999" customHeight="1"/>
    <row r="1132" ht="16.149999999999999" customHeight="1"/>
    <row r="1133" ht="16.149999999999999" customHeight="1"/>
    <row r="1134" ht="16.149999999999999" customHeight="1"/>
    <row r="1135" ht="16.149999999999999" customHeight="1"/>
    <row r="1136" ht="16.149999999999999" customHeight="1"/>
    <row r="1137" ht="16.149999999999999" customHeight="1"/>
    <row r="1138" ht="16.149999999999999" customHeight="1"/>
    <row r="1139" ht="16.149999999999999" customHeight="1"/>
    <row r="1140" ht="16.149999999999999" customHeight="1"/>
    <row r="1141" ht="16.149999999999999" customHeight="1"/>
    <row r="1142" ht="16.149999999999999" customHeight="1"/>
    <row r="1143" ht="16.149999999999999" customHeight="1"/>
    <row r="1144" ht="16.149999999999999" customHeight="1"/>
    <row r="1145" ht="16.149999999999999" customHeight="1"/>
    <row r="1146" ht="16.149999999999999" customHeight="1"/>
    <row r="1147" ht="16.149999999999999" customHeight="1"/>
    <row r="1148" ht="16.149999999999999" customHeight="1"/>
    <row r="1149" ht="16.149999999999999" customHeight="1"/>
    <row r="1150" ht="16.149999999999999" customHeight="1"/>
    <row r="1151" ht="16.149999999999999" customHeight="1"/>
    <row r="1152" ht="16.149999999999999" customHeight="1"/>
    <row r="1153" ht="16.149999999999999" customHeight="1"/>
    <row r="1154" ht="16.149999999999999" customHeight="1"/>
    <row r="1155" ht="16.149999999999999" customHeight="1"/>
    <row r="1156" ht="16.149999999999999" customHeight="1"/>
    <row r="1157" ht="16.149999999999999" customHeight="1"/>
    <row r="1158" ht="16.149999999999999" customHeight="1"/>
    <row r="1159" ht="16.149999999999999" customHeight="1"/>
    <row r="1160" ht="16.149999999999999" customHeight="1"/>
    <row r="1161" ht="16.149999999999999" customHeight="1"/>
    <row r="1162" ht="16.149999999999999" customHeight="1"/>
    <row r="1163" ht="16.149999999999999" customHeight="1"/>
    <row r="1164" ht="16.149999999999999" customHeight="1"/>
    <row r="1165" ht="16.149999999999999" customHeight="1"/>
    <row r="1166" ht="16.149999999999999" customHeight="1"/>
    <row r="1167" ht="16.149999999999999" customHeight="1"/>
    <row r="1168" ht="16.149999999999999" customHeight="1"/>
    <row r="1169" ht="16.149999999999999" customHeight="1"/>
    <row r="1170" ht="16.149999999999999" customHeight="1"/>
    <row r="1171" ht="16.149999999999999" customHeight="1"/>
    <row r="1172" ht="16.149999999999999" customHeight="1"/>
    <row r="1173" ht="16.149999999999999" customHeight="1"/>
    <row r="1174" ht="16.149999999999999" customHeight="1"/>
    <row r="1175" ht="16.149999999999999" customHeight="1"/>
    <row r="1176" ht="16.149999999999999" customHeight="1"/>
    <row r="1177" ht="16.149999999999999" customHeight="1"/>
    <row r="1178" ht="16.149999999999999" customHeight="1"/>
    <row r="1179" ht="16.149999999999999" customHeight="1"/>
    <row r="1180" ht="16.149999999999999" customHeight="1"/>
    <row r="1181" ht="16.149999999999999" customHeight="1"/>
    <row r="1182" ht="16.149999999999999" customHeight="1"/>
    <row r="1183" ht="16.149999999999999" customHeight="1"/>
    <row r="1184" ht="16.149999999999999" customHeight="1"/>
    <row r="1185" ht="16.149999999999999" customHeight="1"/>
    <row r="1186" ht="16.149999999999999" customHeight="1"/>
    <row r="1187" ht="16.149999999999999" customHeight="1"/>
    <row r="1188" ht="16.149999999999999" customHeight="1"/>
    <row r="1189" ht="16.149999999999999" customHeight="1"/>
    <row r="1190" ht="16.149999999999999" customHeight="1"/>
    <row r="1191" ht="16.149999999999999" customHeight="1"/>
    <row r="1192" ht="16.149999999999999" customHeight="1"/>
    <row r="1193" ht="16.149999999999999" customHeight="1"/>
    <row r="1194" ht="16.149999999999999" customHeight="1"/>
    <row r="1195" ht="16.149999999999999" customHeight="1"/>
    <row r="1196" ht="16.149999999999999" customHeight="1"/>
    <row r="1197" ht="16.149999999999999" customHeight="1"/>
    <row r="1198" ht="16.149999999999999" customHeight="1"/>
    <row r="1199" ht="16.149999999999999" customHeight="1"/>
    <row r="1200" ht="16.149999999999999" customHeight="1"/>
    <row r="1201" ht="16.149999999999999" customHeight="1"/>
    <row r="1202" ht="16.149999999999999" customHeight="1"/>
    <row r="1203" ht="16.149999999999999" customHeight="1"/>
    <row r="1204" ht="16.149999999999999" customHeight="1"/>
    <row r="1205" ht="16.149999999999999" customHeight="1"/>
    <row r="1206" ht="16.149999999999999" customHeight="1"/>
    <row r="1207" ht="16.149999999999999" customHeight="1"/>
    <row r="1208" ht="16.149999999999999" customHeight="1"/>
    <row r="1209" ht="16.149999999999999" customHeight="1"/>
    <row r="1210" ht="16.149999999999999" customHeight="1"/>
    <row r="1211" ht="16.149999999999999" customHeight="1"/>
    <row r="1212" ht="16.149999999999999" customHeight="1"/>
    <row r="1213" ht="16.149999999999999" customHeight="1"/>
    <row r="1214" ht="16.149999999999999" customHeight="1"/>
    <row r="1215" ht="16.149999999999999" customHeight="1"/>
    <row r="1216" ht="16.149999999999999" customHeight="1"/>
    <row r="1217" ht="16.149999999999999" customHeight="1"/>
    <row r="1218" ht="16.149999999999999" customHeight="1"/>
    <row r="1219" ht="16.149999999999999" customHeight="1"/>
    <row r="1220" ht="16.149999999999999" customHeight="1"/>
    <row r="1221" ht="16.149999999999999" customHeight="1"/>
    <row r="1222" ht="16.149999999999999" customHeight="1"/>
    <row r="1223" ht="16.149999999999999" customHeight="1"/>
    <row r="1224" ht="16.149999999999999" customHeight="1"/>
    <row r="1225" ht="16.149999999999999" customHeight="1"/>
    <row r="1226" ht="16.149999999999999" customHeight="1"/>
    <row r="1227" ht="16.149999999999999" customHeight="1"/>
    <row r="1228" ht="16.149999999999999" customHeight="1"/>
    <row r="1229" ht="16.149999999999999" customHeight="1"/>
    <row r="1230" ht="16.149999999999999" customHeight="1"/>
    <row r="1231" ht="16.149999999999999" customHeight="1"/>
    <row r="1232" ht="16.149999999999999" customHeight="1"/>
    <row r="1233" ht="16.149999999999999" customHeight="1"/>
    <row r="1234" ht="16.149999999999999" customHeight="1"/>
    <row r="1235" ht="16.149999999999999" customHeight="1"/>
    <row r="1236" ht="16.149999999999999" customHeight="1"/>
    <row r="1237" ht="16.149999999999999" customHeight="1"/>
    <row r="1238" ht="16.149999999999999" customHeight="1"/>
    <row r="1239" ht="16.149999999999999" customHeight="1"/>
    <row r="1240" ht="16.149999999999999" customHeight="1"/>
    <row r="1241" ht="16.149999999999999" customHeight="1"/>
    <row r="1242" ht="16.149999999999999" customHeight="1"/>
    <row r="1243" ht="16.149999999999999" customHeight="1"/>
    <row r="1244" ht="16.149999999999999" customHeight="1"/>
    <row r="1245" ht="16.149999999999999" customHeight="1"/>
    <row r="1246" ht="16.149999999999999" customHeight="1"/>
    <row r="1247" ht="16.149999999999999" customHeight="1"/>
    <row r="1248" ht="16.149999999999999" customHeight="1"/>
    <row r="1249" ht="16.149999999999999" customHeight="1"/>
    <row r="1250" ht="16.149999999999999" customHeight="1"/>
    <row r="1251" ht="16.149999999999999" customHeight="1"/>
    <row r="1252" ht="16.149999999999999" customHeight="1"/>
    <row r="1253" ht="16.149999999999999" customHeight="1"/>
    <row r="1254" ht="16.149999999999999" customHeight="1"/>
    <row r="1255" ht="16.149999999999999" customHeight="1"/>
    <row r="1256" ht="16.149999999999999" customHeight="1"/>
    <row r="1257" ht="16.149999999999999" customHeight="1"/>
    <row r="1258" ht="16.149999999999999" customHeight="1"/>
    <row r="1259" ht="16.149999999999999" customHeight="1"/>
    <row r="1260" ht="16.149999999999999" customHeight="1"/>
    <row r="1261" ht="16.149999999999999" customHeight="1"/>
    <row r="1262" ht="16.149999999999999" customHeight="1"/>
    <row r="1263" ht="16.149999999999999" customHeight="1"/>
    <row r="1264" ht="16.149999999999999" customHeight="1"/>
    <row r="1265" ht="16.149999999999999" customHeight="1"/>
    <row r="1266" ht="16.149999999999999" customHeight="1"/>
    <row r="1267" ht="16.149999999999999" customHeight="1"/>
    <row r="1268" ht="16.149999999999999" customHeight="1"/>
    <row r="1269" ht="16.149999999999999" customHeight="1"/>
    <row r="1270" ht="16.149999999999999" customHeight="1"/>
    <row r="1271" ht="16.149999999999999" customHeight="1"/>
    <row r="1272" ht="16.149999999999999" customHeight="1"/>
    <row r="1273" ht="16.149999999999999" customHeight="1"/>
    <row r="1274" ht="16.149999999999999" customHeight="1"/>
    <row r="1275" ht="16.149999999999999" customHeight="1"/>
    <row r="1276" ht="16.149999999999999" customHeight="1"/>
    <row r="1277" ht="16.149999999999999" customHeight="1"/>
    <row r="1278" ht="16.149999999999999" customHeight="1"/>
    <row r="1279" ht="16.149999999999999" customHeight="1"/>
    <row r="1280" ht="16.149999999999999" customHeight="1"/>
    <row r="1281" ht="16.149999999999999" customHeight="1"/>
    <row r="1282" ht="16.149999999999999" customHeight="1"/>
    <row r="1283" ht="16.149999999999999" customHeight="1"/>
    <row r="1284" ht="16.149999999999999" customHeight="1"/>
    <row r="1285" ht="16.149999999999999" customHeight="1"/>
    <row r="1286" ht="16.149999999999999" customHeight="1"/>
    <row r="1287" ht="16.149999999999999" customHeight="1"/>
    <row r="1288" ht="16.149999999999999" customHeight="1"/>
    <row r="1289" ht="16.149999999999999" customHeight="1"/>
    <row r="1290" ht="16.149999999999999" customHeight="1"/>
    <row r="1291" ht="16.149999999999999" customHeight="1"/>
    <row r="1292" ht="16.149999999999999" customHeight="1"/>
    <row r="1293" ht="16.149999999999999" customHeight="1"/>
    <row r="1294" ht="16.149999999999999" customHeight="1"/>
    <row r="1295" ht="16.149999999999999" customHeight="1"/>
    <row r="1296" ht="16.149999999999999" customHeight="1"/>
    <row r="1297" ht="16.149999999999999" customHeight="1"/>
    <row r="1298" ht="16.149999999999999" customHeight="1"/>
    <row r="1299" ht="16.149999999999999" customHeight="1"/>
    <row r="1300" ht="16.149999999999999" customHeight="1"/>
    <row r="1301" ht="16.149999999999999" customHeight="1"/>
    <row r="1302" ht="16.149999999999999" customHeight="1"/>
    <row r="1303" ht="16.149999999999999" customHeight="1"/>
    <row r="1304" ht="16.149999999999999" customHeight="1"/>
    <row r="1305" ht="16.149999999999999" customHeight="1"/>
    <row r="1306" ht="16.149999999999999" customHeight="1"/>
    <row r="1307" ht="16.149999999999999" customHeight="1"/>
    <row r="1308" ht="16.149999999999999" customHeight="1"/>
    <row r="1309" ht="16.149999999999999" customHeight="1"/>
    <row r="1310" ht="16.149999999999999" customHeight="1"/>
    <row r="1311" ht="16.149999999999999" customHeight="1"/>
    <row r="1312" ht="16.149999999999999" customHeight="1"/>
    <row r="1313" ht="16.149999999999999" customHeight="1"/>
    <row r="1314" ht="16.149999999999999" customHeight="1"/>
    <row r="1315" ht="16.149999999999999" customHeight="1"/>
    <row r="1316" ht="16.149999999999999" customHeight="1"/>
    <row r="1317" ht="16.149999999999999" customHeight="1"/>
    <row r="1318" ht="16.149999999999999" customHeight="1"/>
    <row r="1319" ht="16.149999999999999" customHeight="1"/>
    <row r="1320" ht="16.149999999999999" customHeight="1"/>
    <row r="1321" ht="16.149999999999999" customHeight="1"/>
    <row r="1322" ht="16.149999999999999" customHeight="1"/>
    <row r="1323" ht="16.149999999999999" customHeight="1"/>
    <row r="1324" ht="16.149999999999999" customHeight="1"/>
    <row r="1325" ht="16.149999999999999" customHeight="1"/>
    <row r="1326" ht="16.149999999999999" customHeight="1"/>
    <row r="1327" ht="16.149999999999999" customHeight="1"/>
    <row r="1328" ht="16.149999999999999" customHeight="1"/>
    <row r="1329" ht="16.149999999999999" customHeight="1"/>
    <row r="1330" ht="16.149999999999999" customHeight="1"/>
    <row r="1331" ht="16.149999999999999" customHeight="1"/>
    <row r="1332" ht="16.149999999999999" customHeight="1"/>
    <row r="1333" ht="16.149999999999999" customHeight="1"/>
    <row r="1334" ht="16.149999999999999" customHeight="1"/>
    <row r="1335" ht="16.149999999999999" customHeight="1"/>
    <row r="1336" ht="16.149999999999999" customHeight="1"/>
    <row r="1337" ht="16.149999999999999" customHeight="1"/>
    <row r="1338" ht="16.149999999999999" customHeight="1"/>
    <row r="1339" ht="16.149999999999999" customHeight="1"/>
    <row r="1340" ht="16.149999999999999" customHeight="1"/>
    <row r="1341" ht="16.149999999999999" customHeight="1"/>
    <row r="1342" ht="16.149999999999999" customHeight="1"/>
    <row r="1343" ht="16.149999999999999" customHeight="1"/>
    <row r="1344" ht="16.149999999999999" customHeight="1"/>
    <row r="1345" ht="16.149999999999999" customHeight="1"/>
    <row r="1346" ht="16.149999999999999" customHeight="1"/>
    <row r="1347" ht="16.149999999999999" customHeight="1"/>
    <row r="1348" ht="16.149999999999999" customHeight="1"/>
    <row r="1349" ht="16.149999999999999" customHeight="1"/>
    <row r="1350" ht="16.149999999999999" customHeight="1"/>
    <row r="1351" ht="16.149999999999999" customHeight="1"/>
    <row r="1352" ht="16.149999999999999" customHeight="1"/>
    <row r="1353" ht="16.149999999999999" customHeight="1"/>
    <row r="1354" ht="16.149999999999999" customHeight="1"/>
    <row r="1355" ht="16.149999999999999" customHeight="1"/>
    <row r="1356" ht="16.149999999999999" customHeight="1"/>
    <row r="1357" ht="16.149999999999999" customHeight="1"/>
    <row r="1358" ht="16.149999999999999" customHeight="1"/>
    <row r="1359" ht="16.149999999999999" customHeight="1"/>
    <row r="1360" ht="16.149999999999999" customHeight="1"/>
    <row r="1361" ht="16.149999999999999" customHeight="1"/>
    <row r="1362" ht="16.149999999999999" customHeight="1"/>
    <row r="1363" ht="16.149999999999999" customHeight="1"/>
    <row r="1364" ht="16.149999999999999" customHeight="1"/>
    <row r="1365" ht="16.149999999999999" customHeight="1"/>
    <row r="1366" ht="16.149999999999999" customHeight="1"/>
    <row r="1367" ht="16.149999999999999" customHeight="1"/>
    <row r="1368" ht="16.149999999999999" customHeight="1"/>
    <row r="1369" ht="16.149999999999999" customHeight="1"/>
    <row r="1370" ht="16.149999999999999" customHeight="1"/>
    <row r="1371" ht="16.149999999999999" customHeight="1"/>
    <row r="1372" ht="16.149999999999999" customHeight="1"/>
    <row r="1373" ht="16.149999999999999" customHeight="1"/>
    <row r="1374" ht="16.149999999999999" customHeight="1"/>
    <row r="1375" ht="16.149999999999999" customHeight="1"/>
    <row r="1376" ht="16.149999999999999" customHeight="1"/>
    <row r="1377" ht="16.149999999999999" customHeight="1"/>
    <row r="1378" ht="16.149999999999999" customHeight="1"/>
    <row r="1379" ht="16.149999999999999" customHeight="1"/>
    <row r="1380" ht="16.149999999999999" customHeight="1"/>
    <row r="1381" ht="16.149999999999999" customHeight="1"/>
    <row r="1382" ht="16.149999999999999" customHeight="1"/>
    <row r="1383" ht="16.149999999999999" customHeight="1"/>
    <row r="1384" ht="16.149999999999999" customHeight="1"/>
    <row r="1385" ht="16.149999999999999" customHeight="1"/>
    <row r="1386" ht="16.149999999999999" customHeight="1"/>
    <row r="1387" ht="16.149999999999999" customHeight="1"/>
    <row r="1388" ht="16.149999999999999" customHeight="1"/>
    <row r="1389" ht="16.149999999999999" customHeight="1"/>
    <row r="1390" ht="16.149999999999999" customHeight="1"/>
    <row r="1391" ht="16.149999999999999" customHeight="1"/>
    <row r="1392" ht="16.149999999999999" customHeight="1"/>
    <row r="1393" ht="16.149999999999999" customHeight="1"/>
    <row r="1394" ht="16.149999999999999" customHeight="1"/>
    <row r="1395" ht="16.149999999999999" customHeight="1"/>
    <row r="1396" ht="16.149999999999999" customHeight="1"/>
    <row r="1397" ht="16.149999999999999" customHeight="1"/>
    <row r="1398" ht="16.149999999999999" customHeight="1"/>
    <row r="1399" ht="16.149999999999999" customHeight="1"/>
    <row r="1400" ht="16.149999999999999" customHeight="1"/>
    <row r="1401" ht="16.149999999999999" customHeight="1"/>
    <row r="1402" ht="16.149999999999999" customHeight="1"/>
    <row r="1403" ht="16.149999999999999" customHeight="1"/>
    <row r="1404" ht="16.149999999999999" customHeight="1"/>
    <row r="1405" ht="16.149999999999999" customHeight="1"/>
    <row r="1406" ht="16.149999999999999" customHeight="1"/>
    <row r="1407" ht="16.149999999999999" customHeight="1"/>
    <row r="1408" ht="16.149999999999999" customHeight="1"/>
    <row r="1409" ht="16.149999999999999" customHeight="1"/>
    <row r="1410" ht="16.149999999999999" customHeight="1"/>
    <row r="1411" ht="16.149999999999999" customHeight="1"/>
    <row r="1412" ht="16.149999999999999" customHeight="1"/>
    <row r="1413" ht="16.149999999999999" customHeight="1"/>
    <row r="1414" ht="16.149999999999999" customHeight="1"/>
    <row r="1415" ht="16.149999999999999" customHeight="1"/>
    <row r="1416" ht="16.149999999999999" customHeight="1"/>
    <row r="1417" ht="16.149999999999999" customHeight="1"/>
    <row r="1418" ht="16.149999999999999" customHeight="1"/>
    <row r="1419" ht="16.149999999999999" customHeight="1"/>
    <row r="1420" ht="16.149999999999999" customHeight="1"/>
    <row r="1421" ht="16.149999999999999" customHeight="1"/>
    <row r="1422" ht="16.149999999999999" customHeight="1"/>
    <row r="1423" ht="16.149999999999999" customHeight="1"/>
    <row r="1424" ht="16.149999999999999" customHeight="1"/>
    <row r="1425" ht="16.149999999999999" customHeight="1"/>
    <row r="1426" ht="16.149999999999999" customHeight="1"/>
    <row r="1427" ht="16.149999999999999" customHeight="1"/>
    <row r="1428" ht="16.149999999999999" customHeight="1"/>
    <row r="1429" ht="16.149999999999999" customHeight="1"/>
    <row r="1430" ht="16.149999999999999" customHeight="1"/>
    <row r="1431" ht="16.149999999999999" customHeight="1"/>
    <row r="1432" ht="16.149999999999999" customHeight="1"/>
    <row r="1433" ht="16.149999999999999" customHeight="1"/>
    <row r="1434" ht="16.149999999999999" customHeight="1"/>
    <row r="1435" ht="16.149999999999999" customHeight="1"/>
    <row r="1436" ht="16.149999999999999" customHeight="1"/>
    <row r="1437" ht="16.149999999999999" customHeight="1"/>
    <row r="1438" ht="16.149999999999999" customHeight="1"/>
    <row r="1439" ht="16.149999999999999" customHeight="1"/>
    <row r="1440" ht="16.149999999999999" customHeight="1"/>
    <row r="1441" ht="16.149999999999999" customHeight="1"/>
    <row r="1442" ht="16.149999999999999" customHeight="1"/>
    <row r="1443" ht="16.149999999999999" customHeight="1"/>
    <row r="1444" ht="16.149999999999999" customHeight="1"/>
    <row r="1445" ht="16.149999999999999" customHeight="1"/>
    <row r="1446" ht="16.149999999999999" customHeight="1"/>
    <row r="1447" ht="16.149999999999999" customHeight="1"/>
    <row r="1448" ht="16.149999999999999" customHeight="1"/>
    <row r="1449" ht="16.149999999999999" customHeight="1"/>
    <row r="1450" ht="16.149999999999999" customHeight="1"/>
    <row r="1451" ht="16.149999999999999" customHeight="1"/>
    <row r="1452" ht="16.149999999999999" customHeight="1"/>
    <row r="1453" ht="16.149999999999999" customHeight="1"/>
    <row r="1454" ht="16.149999999999999" customHeight="1"/>
    <row r="1455" ht="16.149999999999999" customHeight="1"/>
    <row r="1456" ht="16.149999999999999" customHeight="1"/>
    <row r="1457" ht="16.149999999999999" customHeight="1"/>
    <row r="1458" ht="16.149999999999999" customHeight="1"/>
    <row r="1459" ht="16.149999999999999" customHeight="1"/>
    <row r="1460" ht="16.149999999999999" customHeight="1"/>
    <row r="1461" ht="16.149999999999999" customHeight="1"/>
    <row r="1462" ht="16.149999999999999" customHeight="1"/>
    <row r="1463" ht="16.149999999999999" customHeight="1"/>
    <row r="1464" ht="16.149999999999999" customHeight="1"/>
    <row r="1465" ht="16.149999999999999" customHeight="1"/>
    <row r="1466" ht="16.149999999999999" customHeight="1"/>
    <row r="1467" ht="16.149999999999999" customHeight="1"/>
    <row r="1468" ht="16.149999999999999" customHeight="1"/>
    <row r="1469" ht="16.149999999999999" customHeight="1"/>
    <row r="1470" ht="16.149999999999999" customHeight="1"/>
    <row r="1471" ht="16.149999999999999" customHeight="1"/>
    <row r="1472" ht="16.149999999999999" customHeight="1"/>
    <row r="1473" ht="16.149999999999999" customHeight="1"/>
    <row r="1474" ht="16.149999999999999" customHeight="1"/>
    <row r="1475" ht="16.149999999999999" customHeight="1"/>
    <row r="1476" ht="16.149999999999999" customHeight="1"/>
    <row r="1477" ht="16.149999999999999" customHeight="1"/>
    <row r="1478" ht="16.149999999999999" customHeight="1"/>
    <row r="1479" ht="16.149999999999999" customHeight="1"/>
    <row r="1480" ht="16.149999999999999" customHeight="1"/>
    <row r="1481" ht="16.149999999999999" customHeight="1"/>
    <row r="1482" ht="16.149999999999999" customHeight="1"/>
    <row r="1483" ht="16.149999999999999" customHeight="1"/>
    <row r="1484" ht="16.149999999999999" customHeight="1"/>
    <row r="1485" ht="16.149999999999999" customHeight="1"/>
    <row r="1486" ht="16.149999999999999" customHeight="1"/>
    <row r="1487" ht="16.149999999999999" customHeight="1"/>
    <row r="1488" ht="16.149999999999999" customHeight="1"/>
    <row r="1489" ht="16.149999999999999" customHeight="1"/>
    <row r="1490" ht="16.149999999999999" customHeight="1"/>
    <row r="1491" ht="16.149999999999999" customHeight="1"/>
    <row r="1492" ht="16.149999999999999" customHeight="1"/>
    <row r="1493" ht="16.149999999999999" customHeight="1"/>
    <row r="1494" ht="16.149999999999999" customHeight="1"/>
    <row r="1495" ht="16.149999999999999" customHeight="1"/>
    <row r="1496" ht="16.149999999999999" customHeight="1"/>
    <row r="1497" ht="16.149999999999999" customHeight="1"/>
    <row r="1498" ht="16.149999999999999" customHeight="1"/>
    <row r="1499" ht="16.149999999999999" customHeight="1"/>
    <row r="1500" ht="16.149999999999999" customHeight="1"/>
    <row r="1501" ht="16.149999999999999" customHeight="1"/>
    <row r="1502" ht="16.149999999999999" customHeight="1"/>
    <row r="1503" ht="16.149999999999999" customHeight="1"/>
    <row r="1504" ht="16.149999999999999" customHeight="1"/>
    <row r="1505" ht="16.149999999999999" customHeight="1"/>
    <row r="1506" ht="16.149999999999999" customHeight="1"/>
    <row r="1507" ht="16.149999999999999" customHeight="1"/>
    <row r="1508" ht="16.149999999999999" customHeight="1"/>
    <row r="1509" ht="16.149999999999999" customHeight="1"/>
    <row r="1510" ht="16.149999999999999" customHeight="1"/>
    <row r="1511" ht="16.149999999999999" customHeight="1"/>
    <row r="1512" ht="16.149999999999999" customHeight="1"/>
    <row r="1513" ht="16.149999999999999" customHeight="1"/>
    <row r="1514" ht="16.149999999999999" customHeight="1"/>
    <row r="1515" ht="16.149999999999999" customHeight="1"/>
    <row r="1516" ht="16.149999999999999" customHeight="1"/>
    <row r="1517" ht="16.149999999999999" customHeight="1"/>
    <row r="1518" ht="16.149999999999999" customHeight="1"/>
    <row r="1519" ht="16.149999999999999" customHeight="1"/>
    <row r="1520" ht="16.149999999999999" customHeight="1"/>
    <row r="1521" ht="16.149999999999999" customHeight="1"/>
    <row r="1522" ht="16.149999999999999" customHeight="1"/>
    <row r="1523" ht="16.149999999999999" customHeight="1"/>
    <row r="1524" ht="16.149999999999999" customHeight="1"/>
    <row r="1525" ht="16.149999999999999" customHeight="1"/>
    <row r="1526" ht="16.149999999999999" customHeight="1"/>
    <row r="1527" ht="16.149999999999999" customHeight="1"/>
    <row r="1528" ht="16.149999999999999" customHeight="1"/>
    <row r="1529" ht="16.149999999999999" customHeight="1"/>
    <row r="1530" ht="16.149999999999999" customHeight="1"/>
    <row r="1531" ht="16.149999999999999" customHeight="1"/>
    <row r="1532" ht="16.149999999999999" customHeight="1"/>
    <row r="1533" ht="16.149999999999999" customHeight="1"/>
    <row r="1534" ht="16.149999999999999" customHeight="1"/>
    <row r="1535" ht="16.149999999999999" customHeight="1"/>
    <row r="1536" ht="16.149999999999999" customHeight="1"/>
    <row r="1537" ht="16.149999999999999" customHeight="1"/>
    <row r="1538" ht="16.149999999999999" customHeight="1"/>
    <row r="1539" ht="16.149999999999999" customHeight="1"/>
    <row r="1540" ht="16.149999999999999" customHeight="1"/>
    <row r="1541" ht="16.149999999999999" customHeight="1"/>
    <row r="1542" ht="16.149999999999999" customHeight="1"/>
    <row r="1543" ht="16.149999999999999" customHeight="1"/>
    <row r="1544" ht="16.149999999999999" customHeight="1"/>
    <row r="1545" ht="16.149999999999999" customHeight="1"/>
    <row r="1546" ht="16.149999999999999" customHeight="1"/>
    <row r="1547" ht="16.149999999999999" customHeight="1"/>
    <row r="1548" ht="16.149999999999999" customHeight="1"/>
    <row r="1549" ht="16.149999999999999" customHeight="1"/>
    <row r="1550" ht="16.149999999999999" customHeight="1"/>
    <row r="1551" ht="16.149999999999999" customHeight="1"/>
    <row r="1552" ht="16.149999999999999" customHeight="1"/>
    <row r="1553" ht="16.149999999999999" customHeight="1"/>
    <row r="1554" ht="16.149999999999999" customHeight="1"/>
    <row r="1555" ht="16.149999999999999" customHeight="1"/>
    <row r="1556" ht="16.149999999999999" customHeight="1"/>
    <row r="1557" ht="16.149999999999999" customHeight="1"/>
    <row r="1558" ht="16.149999999999999" customHeight="1"/>
    <row r="1559" ht="16.149999999999999" customHeight="1"/>
    <row r="1560" ht="16.149999999999999" customHeight="1"/>
    <row r="1561" ht="16.149999999999999" customHeight="1"/>
    <row r="1562" ht="16.149999999999999" customHeight="1"/>
    <row r="1563" ht="16.149999999999999" customHeight="1"/>
    <row r="1564" ht="16.149999999999999" customHeight="1"/>
    <row r="1565" ht="16.149999999999999" customHeight="1"/>
    <row r="1566" ht="16.149999999999999" customHeight="1"/>
    <row r="1567" ht="16.149999999999999" customHeight="1"/>
    <row r="1568" ht="16.149999999999999" customHeight="1"/>
    <row r="1569" ht="16.149999999999999" customHeight="1"/>
    <row r="1570" ht="16.149999999999999" customHeight="1"/>
    <row r="1571" ht="16.149999999999999" customHeight="1"/>
    <row r="1572" ht="16.149999999999999" customHeight="1"/>
    <row r="1573" ht="16.149999999999999" customHeight="1"/>
    <row r="1574" ht="16.149999999999999" customHeight="1"/>
    <row r="1575" ht="16.149999999999999" customHeight="1"/>
    <row r="1576" ht="16.149999999999999" customHeight="1"/>
    <row r="1577" ht="16.149999999999999" customHeight="1"/>
    <row r="1578" ht="16.149999999999999" customHeight="1"/>
    <row r="1579" ht="16.149999999999999" customHeight="1"/>
    <row r="1580" ht="16.149999999999999" customHeight="1"/>
    <row r="1581" ht="16.149999999999999" customHeight="1"/>
    <row r="1582" ht="16.149999999999999" customHeight="1"/>
    <row r="1583" ht="16.149999999999999" customHeight="1"/>
    <row r="1584" ht="16.149999999999999" customHeight="1"/>
    <row r="1585" ht="16.149999999999999" customHeight="1"/>
    <row r="1586" ht="16.149999999999999" customHeight="1"/>
    <row r="1587" ht="16.149999999999999" customHeight="1"/>
    <row r="1588" ht="16.149999999999999" customHeight="1"/>
    <row r="1589" ht="16.149999999999999" customHeight="1"/>
    <row r="1590" ht="16.149999999999999" customHeight="1"/>
    <row r="1591" ht="16.149999999999999" customHeight="1"/>
    <row r="1592" ht="16.149999999999999" customHeight="1"/>
    <row r="1593" ht="16.149999999999999" customHeight="1"/>
    <row r="1594" ht="16.149999999999999" customHeight="1"/>
    <row r="1595" ht="16.149999999999999" customHeight="1"/>
    <row r="1596" ht="16.149999999999999" customHeight="1"/>
    <row r="1597" ht="16.149999999999999" customHeight="1"/>
    <row r="1598" ht="16.149999999999999" customHeight="1"/>
    <row r="1599" ht="16.149999999999999" customHeight="1"/>
    <row r="1600" ht="16.149999999999999" customHeight="1"/>
    <row r="1601" ht="16.149999999999999" customHeight="1"/>
    <row r="1602" ht="16.149999999999999" customHeight="1"/>
    <row r="1603" ht="16.149999999999999" customHeight="1"/>
    <row r="1604" ht="16.149999999999999" customHeight="1"/>
    <row r="1605" ht="16.149999999999999" customHeight="1"/>
    <row r="1606" ht="16.149999999999999" customHeight="1"/>
    <row r="1607" ht="16.149999999999999" customHeight="1"/>
    <row r="1608" ht="16.149999999999999" customHeight="1"/>
    <row r="1609" ht="16.149999999999999" customHeight="1"/>
    <row r="1610" ht="16.149999999999999" customHeight="1"/>
    <row r="1611" ht="16.149999999999999" customHeight="1"/>
    <row r="1612" ht="16.149999999999999" customHeight="1"/>
    <row r="1613" ht="16.149999999999999" customHeight="1"/>
    <row r="1614" ht="16.149999999999999" customHeight="1"/>
    <row r="1615" ht="16.149999999999999" customHeight="1"/>
    <row r="1616" ht="16.149999999999999" customHeight="1"/>
    <row r="1617" ht="16.149999999999999" customHeight="1"/>
    <row r="1618" ht="16.149999999999999" customHeight="1"/>
    <row r="1619" ht="16.149999999999999" customHeight="1"/>
    <row r="1620" ht="16.149999999999999" customHeight="1"/>
    <row r="1621" ht="16.149999999999999" customHeight="1"/>
    <row r="1622" ht="16.149999999999999" customHeight="1"/>
    <row r="1623" ht="16.149999999999999" customHeight="1"/>
    <row r="1624" ht="16.149999999999999" customHeight="1"/>
    <row r="1625" ht="16.149999999999999" customHeight="1"/>
    <row r="1626" ht="16.149999999999999" customHeight="1"/>
    <row r="1627" ht="16.149999999999999" customHeight="1"/>
    <row r="1628" ht="16.149999999999999" customHeight="1"/>
    <row r="1629" ht="16.149999999999999" customHeight="1"/>
    <row r="1630" ht="16.149999999999999" customHeight="1"/>
    <row r="1631" ht="16.149999999999999" customHeight="1"/>
    <row r="1632" ht="16.149999999999999" customHeight="1"/>
    <row r="1633" ht="16.149999999999999" customHeight="1"/>
    <row r="1634" ht="16.149999999999999" customHeight="1"/>
    <row r="1635" ht="16.149999999999999" customHeight="1"/>
    <row r="1636" ht="16.149999999999999" customHeight="1"/>
    <row r="1637" ht="16.149999999999999" customHeight="1"/>
    <row r="1638" ht="16.149999999999999" customHeight="1"/>
    <row r="1639" ht="16.149999999999999" customHeight="1"/>
    <row r="1640" ht="16.149999999999999" customHeight="1"/>
    <row r="1641" ht="16.149999999999999" customHeight="1"/>
    <row r="1642" ht="16.149999999999999" customHeight="1"/>
    <row r="1643" ht="16.149999999999999" customHeight="1"/>
    <row r="1644" ht="16.149999999999999" customHeight="1"/>
    <row r="1645" ht="16.149999999999999" customHeight="1"/>
    <row r="1646" ht="16.149999999999999" customHeight="1"/>
    <row r="1647" ht="16.149999999999999" customHeight="1"/>
    <row r="1648" ht="16.149999999999999" customHeight="1"/>
    <row r="1649" ht="16.149999999999999" customHeight="1"/>
    <row r="1650" ht="16.149999999999999" customHeight="1"/>
    <row r="1651" ht="16.149999999999999" customHeight="1"/>
    <row r="1652" ht="16.149999999999999" customHeight="1"/>
    <row r="1653" ht="16.149999999999999" customHeight="1"/>
    <row r="1654" ht="16.149999999999999" customHeight="1"/>
    <row r="1655" ht="16.149999999999999" customHeight="1"/>
    <row r="1656" ht="16.149999999999999" customHeight="1"/>
    <row r="1657" ht="16.149999999999999" customHeight="1"/>
    <row r="1658" ht="16.149999999999999" customHeight="1"/>
    <row r="1659" ht="16.149999999999999" customHeight="1"/>
    <row r="1660" ht="16.149999999999999" customHeight="1"/>
    <row r="1661" ht="16.149999999999999" customHeight="1"/>
    <row r="1662" ht="16.149999999999999" customHeight="1"/>
    <row r="1663" ht="16.149999999999999" customHeight="1"/>
    <row r="1664" ht="16.149999999999999" customHeight="1"/>
    <row r="1665" ht="16.149999999999999" customHeight="1"/>
    <row r="1666" ht="16.149999999999999" customHeight="1"/>
    <row r="1667" ht="16.149999999999999" customHeight="1"/>
    <row r="1668" ht="16.149999999999999" customHeight="1"/>
    <row r="1669" ht="16.149999999999999" customHeight="1"/>
    <row r="1670" ht="16.149999999999999" customHeight="1"/>
    <row r="1671" ht="16.149999999999999" customHeight="1"/>
    <row r="1672" ht="16.149999999999999" customHeight="1"/>
    <row r="1673" ht="16.149999999999999" customHeight="1"/>
    <row r="1674" ht="16.149999999999999" customHeight="1"/>
    <row r="1675" ht="16.149999999999999" customHeight="1"/>
    <row r="1676" ht="16.149999999999999" customHeight="1"/>
    <row r="1677" ht="16.149999999999999" customHeight="1"/>
    <row r="1678" ht="16.149999999999999" customHeight="1"/>
    <row r="1679" ht="16.149999999999999" customHeight="1"/>
    <row r="1680" ht="16.149999999999999" customHeight="1"/>
    <row r="1681" ht="16.149999999999999" customHeight="1"/>
    <row r="1682" ht="16.149999999999999" customHeight="1"/>
    <row r="1683" ht="16.149999999999999" customHeight="1"/>
    <row r="1684" ht="16.149999999999999" customHeight="1"/>
    <row r="1685" ht="16.149999999999999" customHeight="1"/>
    <row r="1686" ht="16.149999999999999" customHeight="1"/>
    <row r="1687" ht="16.149999999999999" customHeight="1"/>
    <row r="1688" ht="16.149999999999999" customHeight="1"/>
    <row r="1689" ht="16.149999999999999" customHeight="1"/>
    <row r="1690" ht="16.149999999999999" customHeight="1"/>
    <row r="1691" ht="16.149999999999999" customHeight="1"/>
    <row r="1692" ht="16.149999999999999" customHeight="1"/>
    <row r="1693" ht="16.149999999999999" customHeight="1"/>
    <row r="1694" ht="16.149999999999999" customHeight="1"/>
    <row r="1695" ht="16.149999999999999" customHeight="1"/>
    <row r="1696" ht="16.149999999999999" customHeight="1"/>
    <row r="1697" ht="16.149999999999999" customHeight="1"/>
    <row r="1698" ht="16.149999999999999" customHeight="1"/>
    <row r="1699" ht="16.149999999999999" customHeight="1"/>
    <row r="1700" ht="16.149999999999999" customHeight="1"/>
    <row r="1701" ht="16.149999999999999" customHeight="1"/>
    <row r="1702" ht="16.149999999999999" customHeight="1"/>
    <row r="1703" ht="16.149999999999999" customHeight="1"/>
    <row r="1704" ht="16.149999999999999" customHeight="1"/>
    <row r="1705" ht="16.149999999999999" customHeight="1"/>
    <row r="1706" ht="16.149999999999999" customHeight="1"/>
    <row r="1707" ht="16.149999999999999" customHeight="1"/>
    <row r="1708" ht="16.149999999999999" customHeight="1"/>
    <row r="1709" ht="16.149999999999999" customHeight="1"/>
    <row r="1710" ht="16.149999999999999" customHeight="1"/>
    <row r="1711" ht="16.149999999999999" customHeight="1"/>
    <row r="1712" ht="16.149999999999999" customHeight="1"/>
    <row r="1713" ht="16.149999999999999" customHeight="1"/>
    <row r="1714" ht="16.149999999999999" customHeight="1"/>
    <row r="1715" ht="16.149999999999999" customHeight="1"/>
    <row r="1716" ht="16.149999999999999" customHeight="1"/>
    <row r="1717" ht="16.149999999999999" customHeight="1"/>
    <row r="1718" ht="16.149999999999999" customHeight="1"/>
    <row r="1719" ht="16.149999999999999" customHeight="1"/>
    <row r="1720" ht="16.149999999999999" customHeight="1"/>
    <row r="1721" ht="16.149999999999999" customHeight="1"/>
    <row r="1722" ht="16.149999999999999" customHeight="1"/>
    <row r="1723" ht="16.149999999999999" customHeight="1"/>
    <row r="1724" ht="16.149999999999999" customHeight="1"/>
    <row r="1725" ht="16.149999999999999" customHeight="1"/>
    <row r="1726" ht="16.149999999999999" customHeight="1"/>
    <row r="1727" ht="16.149999999999999" customHeight="1"/>
    <row r="1728" ht="16.149999999999999" customHeight="1"/>
    <row r="1729" ht="16.149999999999999" customHeight="1"/>
    <row r="1730" ht="16.149999999999999" customHeight="1"/>
    <row r="1731" ht="16.149999999999999" customHeight="1"/>
    <row r="1732" ht="16.149999999999999" customHeight="1"/>
    <row r="1733" ht="16.149999999999999" customHeight="1"/>
    <row r="1734" ht="16.149999999999999" customHeight="1"/>
    <row r="1735" ht="16.149999999999999" customHeight="1"/>
    <row r="1736" ht="16.149999999999999" customHeight="1"/>
    <row r="1737" ht="16.149999999999999" customHeight="1"/>
    <row r="1738" ht="16.149999999999999" customHeight="1"/>
    <row r="1739" ht="16.149999999999999" customHeight="1"/>
    <row r="1740" ht="16.149999999999999" customHeight="1"/>
    <row r="1741" ht="16.149999999999999" customHeight="1"/>
    <row r="1742" ht="16.149999999999999" customHeight="1"/>
    <row r="1743" ht="16.149999999999999" customHeight="1"/>
    <row r="1744" ht="16.149999999999999" customHeight="1"/>
    <row r="1745" ht="16.149999999999999" customHeight="1"/>
    <row r="1746" ht="16.149999999999999" customHeight="1"/>
    <row r="1747" ht="16.149999999999999" customHeight="1"/>
    <row r="1748" ht="16.149999999999999" customHeight="1"/>
    <row r="1749" ht="16.149999999999999" customHeight="1"/>
    <row r="1750" ht="16.149999999999999" customHeight="1"/>
    <row r="1751" ht="16.149999999999999" customHeight="1"/>
    <row r="1752" ht="16.149999999999999" customHeight="1"/>
    <row r="1753" ht="16.149999999999999" customHeight="1"/>
    <row r="1754" ht="16.149999999999999" customHeight="1"/>
    <row r="1755" ht="16.149999999999999" customHeight="1"/>
    <row r="1756" ht="16.149999999999999" customHeight="1"/>
    <row r="1757" ht="16.149999999999999" customHeight="1"/>
    <row r="1758" ht="16.149999999999999" customHeight="1"/>
    <row r="1759" ht="16.149999999999999" customHeight="1"/>
    <row r="1760" ht="16.149999999999999" customHeight="1"/>
    <row r="1761" ht="16.149999999999999" customHeight="1"/>
    <row r="1762" ht="16.149999999999999" customHeight="1"/>
    <row r="1763" ht="16.149999999999999" customHeight="1"/>
    <row r="1764" ht="16.149999999999999" customHeight="1"/>
    <row r="1765" ht="16.149999999999999" customHeight="1"/>
    <row r="1766" ht="16.149999999999999" customHeight="1"/>
    <row r="1767" ht="16.149999999999999" customHeight="1"/>
    <row r="1768" ht="16.149999999999999" customHeight="1"/>
    <row r="1769" ht="16.149999999999999" customHeight="1"/>
    <row r="1770" ht="16.149999999999999" customHeight="1"/>
    <row r="1771" ht="16.149999999999999" customHeight="1"/>
    <row r="1772" ht="16.149999999999999" customHeight="1"/>
    <row r="1773" ht="16.149999999999999" customHeight="1"/>
    <row r="1774" ht="16.149999999999999" customHeight="1"/>
    <row r="1775" ht="16.149999999999999" customHeight="1"/>
    <row r="1776" ht="16.149999999999999" customHeight="1"/>
    <row r="1777" ht="16.149999999999999" customHeight="1"/>
    <row r="1778" ht="16.149999999999999" customHeight="1"/>
    <row r="1779" ht="16.149999999999999" customHeight="1"/>
    <row r="1780" ht="16.149999999999999" customHeight="1"/>
    <row r="1781" ht="16.149999999999999" customHeight="1"/>
    <row r="1782" ht="16.149999999999999" customHeight="1"/>
    <row r="1783" ht="16.149999999999999" customHeight="1"/>
    <row r="1784" ht="16.149999999999999" customHeight="1"/>
    <row r="1785" ht="16.149999999999999" customHeight="1"/>
    <row r="1786" ht="16.149999999999999" customHeight="1"/>
    <row r="1787" ht="16.149999999999999" customHeight="1"/>
    <row r="1788" ht="16.149999999999999" customHeight="1"/>
    <row r="1789" ht="16.149999999999999" customHeight="1"/>
    <row r="1790" ht="16.149999999999999" customHeight="1"/>
    <row r="1791" ht="16.149999999999999" customHeight="1"/>
    <row r="1792" ht="16.149999999999999" customHeight="1"/>
    <row r="1793" ht="16.149999999999999" customHeight="1"/>
    <row r="1794" ht="16.149999999999999" customHeight="1"/>
    <row r="1795" ht="16.149999999999999" customHeight="1"/>
    <row r="1796" ht="16.149999999999999" customHeight="1"/>
    <row r="1797" ht="16.149999999999999" customHeight="1"/>
    <row r="1798" ht="16.149999999999999" customHeight="1"/>
    <row r="1799" ht="16.149999999999999" customHeight="1"/>
    <row r="1800" ht="16.149999999999999" customHeight="1"/>
    <row r="1801" ht="16.149999999999999" customHeight="1"/>
    <row r="1802" ht="16.149999999999999" customHeight="1"/>
    <row r="1803" ht="16.149999999999999" customHeight="1"/>
    <row r="1804" ht="16.149999999999999" customHeight="1"/>
    <row r="1805" ht="16.149999999999999" customHeight="1"/>
    <row r="1806" ht="16.149999999999999" customHeight="1"/>
    <row r="1807" ht="16.149999999999999" customHeight="1"/>
    <row r="1808" ht="16.149999999999999" customHeight="1"/>
    <row r="1809" ht="16.149999999999999" customHeight="1"/>
    <row r="1810" ht="16.149999999999999" customHeight="1"/>
    <row r="1811" ht="16.149999999999999" customHeight="1"/>
    <row r="1812" ht="16.149999999999999" customHeight="1"/>
    <row r="1813" ht="16.149999999999999" customHeight="1"/>
    <row r="1814" ht="16.149999999999999" customHeight="1"/>
    <row r="1815" ht="16.149999999999999" customHeight="1"/>
    <row r="1816" ht="16.149999999999999" customHeight="1"/>
    <row r="1817" ht="16.149999999999999" customHeight="1"/>
    <row r="1818" ht="16.149999999999999" customHeight="1"/>
    <row r="1819" ht="16.149999999999999" customHeight="1"/>
    <row r="1820" ht="16.149999999999999" customHeight="1"/>
    <row r="1821" ht="16.149999999999999" customHeight="1"/>
    <row r="1822" ht="16.149999999999999" customHeight="1"/>
    <row r="1823" ht="16.149999999999999" customHeight="1"/>
    <row r="1824" ht="16.149999999999999" customHeight="1"/>
    <row r="1825" ht="16.149999999999999" customHeight="1"/>
    <row r="1826" ht="16.149999999999999" customHeight="1"/>
    <row r="1827" ht="16.149999999999999" customHeight="1"/>
    <row r="1828" ht="16.149999999999999" customHeight="1"/>
    <row r="1829" ht="16.149999999999999" customHeight="1"/>
    <row r="1830" ht="16.149999999999999" customHeight="1"/>
    <row r="1831" ht="16.149999999999999" customHeight="1"/>
    <row r="1832" ht="16.149999999999999" customHeight="1"/>
    <row r="1833" ht="16.149999999999999" customHeight="1"/>
    <row r="1834" ht="16.149999999999999" customHeight="1"/>
    <row r="1835" ht="16.149999999999999" customHeight="1"/>
    <row r="1836" ht="16.149999999999999" customHeight="1"/>
    <row r="1837" ht="16.149999999999999" customHeight="1"/>
    <row r="1838" ht="16.149999999999999" customHeight="1"/>
    <row r="1839" ht="16.149999999999999" customHeight="1"/>
    <row r="1840" ht="16.149999999999999" customHeight="1"/>
    <row r="1841" ht="16.149999999999999" customHeight="1"/>
    <row r="1842" ht="16.149999999999999" customHeight="1"/>
    <row r="1843" ht="16.149999999999999" customHeight="1"/>
    <row r="1844" ht="16.149999999999999" customHeight="1"/>
    <row r="1845" ht="16.149999999999999" customHeight="1"/>
    <row r="1846" ht="16.149999999999999" customHeight="1"/>
    <row r="1847" ht="16.149999999999999" customHeight="1"/>
    <row r="1848" ht="16.149999999999999" customHeight="1"/>
    <row r="1849" ht="16.149999999999999" customHeight="1"/>
    <row r="1850" ht="16.149999999999999" customHeight="1"/>
    <row r="1851" ht="16.149999999999999" customHeight="1"/>
    <row r="1852" ht="16.149999999999999" customHeight="1"/>
    <row r="1853" ht="16.149999999999999" customHeight="1"/>
    <row r="1854" ht="16.149999999999999" customHeight="1"/>
    <row r="1855" ht="16.149999999999999" customHeight="1"/>
    <row r="1856" ht="16.149999999999999" customHeight="1"/>
    <row r="1857" ht="16.149999999999999" customHeight="1"/>
    <row r="1858" ht="16.149999999999999" customHeight="1"/>
    <row r="1859" ht="16.149999999999999" customHeight="1"/>
    <row r="1860" ht="16.149999999999999" customHeight="1"/>
    <row r="1861" ht="16.149999999999999" customHeight="1"/>
    <row r="1862" ht="16.149999999999999" customHeight="1"/>
    <row r="1863" ht="16.149999999999999" customHeight="1"/>
    <row r="1864" ht="16.149999999999999" customHeight="1"/>
    <row r="1865" ht="16.149999999999999" customHeight="1"/>
    <row r="1866" ht="16.149999999999999" customHeight="1"/>
    <row r="1867" ht="16.149999999999999" customHeight="1"/>
    <row r="1868" ht="16.149999999999999" customHeight="1"/>
    <row r="1869" ht="16.149999999999999" customHeight="1"/>
    <row r="1870" ht="16.149999999999999" customHeight="1"/>
    <row r="1871" ht="16.149999999999999" customHeight="1"/>
    <row r="1872" ht="16.149999999999999" customHeight="1"/>
    <row r="1873" ht="16.149999999999999" customHeight="1"/>
    <row r="1874" ht="16.149999999999999" customHeight="1"/>
    <row r="1875" ht="16.149999999999999" customHeight="1"/>
    <row r="1876" ht="16.149999999999999" customHeight="1"/>
    <row r="1877" ht="16.149999999999999" customHeight="1"/>
    <row r="1878" ht="16.149999999999999" customHeight="1"/>
    <row r="1879" ht="16.149999999999999" customHeight="1"/>
    <row r="1880" ht="16.149999999999999" customHeight="1"/>
    <row r="1881" ht="16.149999999999999" customHeight="1"/>
    <row r="1882" ht="16.149999999999999" customHeight="1"/>
    <row r="1883" ht="16.149999999999999" customHeight="1"/>
    <row r="1884" ht="16.149999999999999" customHeight="1"/>
    <row r="1885" ht="16.149999999999999" customHeight="1"/>
    <row r="1886" ht="16.149999999999999" customHeight="1"/>
    <row r="1887" ht="16.149999999999999" customHeight="1"/>
    <row r="1888" ht="16.149999999999999" customHeight="1"/>
    <row r="1889" ht="16.149999999999999" customHeight="1"/>
    <row r="1890" ht="16.149999999999999" customHeight="1"/>
    <row r="1891" ht="16.149999999999999" customHeight="1"/>
    <row r="1892" ht="16.149999999999999" customHeight="1"/>
    <row r="1893" ht="16.149999999999999" customHeight="1"/>
    <row r="1894" ht="16.149999999999999" customHeight="1"/>
    <row r="1895" ht="16.149999999999999" customHeight="1"/>
    <row r="1896" ht="16.149999999999999" customHeight="1"/>
    <row r="1897" ht="16.149999999999999" customHeight="1"/>
    <row r="1898" ht="16.149999999999999" customHeight="1"/>
    <row r="1899" ht="16.149999999999999" customHeight="1"/>
    <row r="1900" ht="16.149999999999999" customHeight="1"/>
    <row r="1901" ht="16.149999999999999" customHeight="1"/>
    <row r="1902" ht="16.149999999999999" customHeight="1"/>
    <row r="1903" ht="16.149999999999999" customHeight="1"/>
    <row r="1904" ht="16.149999999999999" customHeight="1"/>
    <row r="1905" ht="16.149999999999999" customHeight="1"/>
    <row r="1906" ht="16.149999999999999" customHeight="1"/>
    <row r="1907" ht="16.149999999999999" customHeight="1"/>
    <row r="1908" ht="16.149999999999999" customHeight="1"/>
    <row r="1909" ht="16.149999999999999" customHeight="1"/>
    <row r="1910" ht="16.149999999999999" customHeight="1"/>
    <row r="1911" ht="16.149999999999999" customHeight="1"/>
    <row r="1912" ht="16.149999999999999" customHeight="1"/>
    <row r="1913" ht="16.149999999999999" customHeight="1"/>
    <row r="1914" ht="16.149999999999999" customHeight="1"/>
    <row r="1915" ht="16.149999999999999" customHeight="1"/>
    <row r="1916" ht="16.149999999999999" customHeight="1"/>
    <row r="1917" ht="16.149999999999999" customHeight="1"/>
    <row r="1918" ht="16.149999999999999" customHeight="1"/>
    <row r="1919" ht="16.149999999999999" customHeight="1"/>
    <row r="1920" ht="16.149999999999999" customHeight="1"/>
    <row r="1921" ht="16.149999999999999" customHeight="1"/>
    <row r="1922" ht="16.149999999999999" customHeight="1"/>
    <row r="1923" ht="16.149999999999999" customHeight="1"/>
    <row r="1924" ht="16.149999999999999" customHeight="1"/>
    <row r="1925" ht="16.149999999999999" customHeight="1"/>
    <row r="1926" ht="16.149999999999999" customHeight="1"/>
    <row r="1927" ht="16.149999999999999" customHeight="1"/>
    <row r="1928" ht="16.149999999999999" customHeight="1"/>
    <row r="1929" ht="16.149999999999999" customHeight="1"/>
    <row r="1930" ht="16.149999999999999" customHeight="1"/>
    <row r="1931" ht="16.149999999999999" customHeight="1"/>
    <row r="1932" ht="16.149999999999999" customHeight="1"/>
    <row r="1933" ht="16.149999999999999" customHeight="1"/>
    <row r="1934" ht="16.149999999999999" customHeight="1"/>
    <row r="1935" ht="16.149999999999999" customHeight="1"/>
    <row r="1936" ht="16.149999999999999" customHeight="1"/>
    <row r="1937" ht="16.149999999999999" customHeight="1"/>
    <row r="1938" ht="16.149999999999999" customHeight="1"/>
    <row r="1939" ht="16.149999999999999" customHeight="1"/>
    <row r="1940" ht="16.149999999999999" customHeight="1"/>
    <row r="1941" ht="16.149999999999999" customHeight="1"/>
    <row r="1942" ht="16.149999999999999" customHeight="1"/>
    <row r="1943" ht="16.149999999999999" customHeight="1"/>
    <row r="1944" ht="16.149999999999999" customHeight="1"/>
    <row r="1945" ht="16.149999999999999" customHeight="1"/>
    <row r="1946" ht="16.149999999999999" customHeight="1"/>
    <row r="1947" ht="16.149999999999999" customHeight="1"/>
    <row r="1948" ht="16.149999999999999" customHeight="1"/>
    <row r="1949" ht="16.149999999999999" customHeight="1"/>
    <row r="1950" ht="16.149999999999999" customHeight="1"/>
    <row r="1951" ht="16.149999999999999" customHeight="1"/>
    <row r="1952" ht="16.149999999999999" customHeight="1"/>
    <row r="1953" ht="16.149999999999999" customHeight="1"/>
    <row r="1954" ht="16.149999999999999" customHeight="1"/>
    <row r="1955" ht="16.149999999999999" customHeight="1"/>
    <row r="1956" ht="16.149999999999999" customHeight="1"/>
    <row r="1957" ht="16.149999999999999" customHeight="1"/>
    <row r="1958" ht="16.149999999999999" customHeight="1"/>
    <row r="1959" ht="16.149999999999999" customHeight="1"/>
    <row r="1960" ht="16.149999999999999" customHeight="1"/>
    <row r="1961" ht="16.149999999999999" customHeight="1"/>
    <row r="1962" ht="16.149999999999999" customHeight="1"/>
    <row r="1963" ht="16.149999999999999" customHeight="1"/>
    <row r="1964" ht="16.149999999999999" customHeight="1"/>
    <row r="1965" ht="16.149999999999999" customHeight="1"/>
    <row r="1966" ht="16.149999999999999" customHeight="1"/>
    <row r="1967" ht="16.149999999999999" customHeight="1"/>
    <row r="1968" ht="16.149999999999999" customHeight="1"/>
    <row r="1969" ht="16.149999999999999" customHeight="1"/>
    <row r="1970" ht="16.149999999999999" customHeight="1"/>
    <row r="1971" ht="16.149999999999999" customHeight="1"/>
    <row r="1972" ht="16.149999999999999" customHeight="1"/>
    <row r="1973" ht="16.149999999999999" customHeight="1"/>
    <row r="1974" ht="16.149999999999999" customHeight="1"/>
    <row r="1975" ht="16.149999999999999" customHeight="1"/>
    <row r="1976" ht="16.149999999999999" customHeight="1"/>
    <row r="1977" ht="16.149999999999999" customHeight="1"/>
    <row r="1978" ht="16.149999999999999" customHeight="1"/>
    <row r="1979" ht="16.149999999999999" customHeight="1"/>
    <row r="1980" ht="16.149999999999999" customHeight="1"/>
    <row r="1981" ht="16.149999999999999" customHeight="1"/>
    <row r="1982" ht="16.149999999999999" customHeight="1"/>
    <row r="1983" ht="16.149999999999999" customHeight="1"/>
    <row r="1984" ht="16.149999999999999" customHeight="1"/>
    <row r="1985" ht="16.149999999999999" customHeight="1"/>
    <row r="1986" ht="16.149999999999999" customHeight="1"/>
    <row r="1987" ht="16.149999999999999" customHeight="1"/>
    <row r="1988" ht="16.149999999999999" customHeight="1"/>
    <row r="1989" ht="16.149999999999999" customHeight="1"/>
    <row r="1990" ht="16.149999999999999" customHeight="1"/>
    <row r="1991" ht="16.149999999999999" customHeight="1"/>
    <row r="1992" ht="16.149999999999999" customHeight="1"/>
    <row r="1993" ht="16.149999999999999" customHeight="1"/>
    <row r="1994" ht="16.149999999999999" customHeight="1"/>
    <row r="1995" ht="16.149999999999999" customHeight="1"/>
    <row r="1996" ht="16.149999999999999" customHeight="1"/>
    <row r="1997" ht="16.149999999999999" customHeight="1"/>
    <row r="1998" ht="16.149999999999999" customHeight="1"/>
    <row r="1999" ht="16.149999999999999" customHeight="1"/>
    <row r="2000" ht="16.149999999999999" customHeight="1"/>
    <row r="2001" ht="16.149999999999999" customHeight="1"/>
    <row r="2002" ht="16.149999999999999" customHeight="1"/>
    <row r="2003" ht="16.149999999999999" customHeight="1"/>
    <row r="2004" ht="16.149999999999999" customHeight="1"/>
    <row r="2005" ht="16.149999999999999" customHeight="1"/>
    <row r="2006" ht="16.149999999999999" customHeight="1"/>
    <row r="2007" ht="16.149999999999999" customHeight="1"/>
    <row r="2008" ht="16.149999999999999" customHeight="1"/>
    <row r="2009" ht="16.149999999999999" customHeight="1"/>
    <row r="2010" ht="16.149999999999999" customHeight="1"/>
    <row r="2011" ht="16.149999999999999" customHeight="1"/>
    <row r="2012" ht="16.149999999999999" customHeight="1"/>
    <row r="2013" ht="16.149999999999999" customHeight="1"/>
    <row r="2014" ht="16.149999999999999" customHeight="1"/>
    <row r="2015" ht="16.149999999999999" customHeight="1"/>
    <row r="2016" ht="16.149999999999999" customHeight="1"/>
    <row r="2017" ht="16.149999999999999" customHeight="1"/>
    <row r="2018" ht="16.149999999999999" customHeight="1"/>
    <row r="2019" ht="16.149999999999999" customHeight="1"/>
    <row r="2020" ht="16.149999999999999" customHeight="1"/>
    <row r="2021" ht="16.149999999999999" customHeight="1"/>
    <row r="2022" ht="16.149999999999999" customHeight="1"/>
    <row r="2023" ht="16.149999999999999" customHeight="1"/>
    <row r="2024" ht="16.149999999999999" customHeight="1"/>
    <row r="2025" ht="16.149999999999999" customHeight="1"/>
    <row r="2026" ht="16.149999999999999" customHeight="1"/>
    <row r="2027" ht="16.149999999999999" customHeight="1"/>
    <row r="2028" ht="16.149999999999999" customHeight="1"/>
    <row r="2029" ht="16.149999999999999" customHeight="1"/>
    <row r="2030" ht="16.149999999999999" customHeight="1"/>
    <row r="2031" ht="16.149999999999999" customHeight="1"/>
    <row r="2032" ht="16.149999999999999" customHeight="1"/>
    <row r="2033" ht="16.149999999999999" customHeight="1"/>
    <row r="2034" ht="16.149999999999999" customHeight="1"/>
    <row r="2035" ht="16.149999999999999" customHeight="1"/>
    <row r="2036" ht="16.149999999999999" customHeight="1"/>
    <row r="2037" ht="16.149999999999999" customHeight="1"/>
    <row r="2038" ht="16.149999999999999" customHeight="1"/>
    <row r="2039" ht="16.149999999999999" customHeight="1"/>
    <row r="2040" ht="16.149999999999999" customHeight="1"/>
    <row r="2041" ht="16.149999999999999" customHeight="1"/>
    <row r="2042" ht="16.149999999999999" customHeight="1"/>
    <row r="2043" ht="16.149999999999999" customHeight="1"/>
    <row r="2044" ht="16.149999999999999" customHeight="1"/>
    <row r="2045" ht="16.149999999999999" customHeight="1"/>
    <row r="2046" ht="16.149999999999999" customHeight="1"/>
    <row r="2047" ht="16.149999999999999" customHeight="1"/>
    <row r="2048" ht="16.149999999999999" customHeight="1"/>
    <row r="2049" ht="16.149999999999999" customHeight="1"/>
    <row r="2050" ht="16.149999999999999" customHeight="1"/>
    <row r="2051" ht="16.149999999999999" customHeight="1"/>
    <row r="2052" ht="16.149999999999999" customHeight="1"/>
    <row r="2053" ht="16.149999999999999" customHeight="1"/>
    <row r="2054" ht="16.149999999999999" customHeight="1"/>
    <row r="2055" ht="16.149999999999999" customHeight="1"/>
    <row r="2056" ht="16.149999999999999" customHeight="1"/>
    <row r="2057" ht="16.149999999999999" customHeight="1"/>
    <row r="2058" ht="16.149999999999999" customHeight="1"/>
    <row r="2059" ht="16.149999999999999" customHeight="1"/>
    <row r="2060" ht="16.149999999999999" customHeight="1"/>
    <row r="2061" ht="16.149999999999999" customHeight="1"/>
    <row r="2062" ht="16.149999999999999" customHeight="1"/>
    <row r="2063" ht="16.149999999999999" customHeight="1"/>
    <row r="2064" ht="16.149999999999999" customHeight="1"/>
    <row r="2065" ht="16.149999999999999" customHeight="1"/>
    <row r="2066" ht="16.149999999999999" customHeight="1"/>
    <row r="2067" ht="16.149999999999999" customHeight="1"/>
    <row r="2068" ht="16.149999999999999" customHeight="1"/>
    <row r="2069" ht="16.149999999999999" customHeight="1"/>
    <row r="2070" ht="16.149999999999999" customHeight="1"/>
    <row r="2071" ht="16.149999999999999" customHeight="1"/>
    <row r="2072" ht="16.149999999999999" customHeight="1"/>
    <row r="2073" ht="16.149999999999999" customHeight="1"/>
    <row r="2074" ht="16.149999999999999" customHeight="1"/>
    <row r="2075" ht="16.149999999999999" customHeight="1"/>
    <row r="2076" ht="16.149999999999999" customHeight="1"/>
    <row r="2077" ht="16.149999999999999" customHeight="1"/>
    <row r="2078" ht="16.149999999999999" customHeight="1"/>
    <row r="2079" ht="16.149999999999999" customHeight="1"/>
    <row r="2080" ht="16.149999999999999" customHeight="1"/>
    <row r="2081" ht="16.149999999999999" customHeight="1"/>
    <row r="2082" ht="16.149999999999999" customHeight="1"/>
    <row r="2083" ht="16.149999999999999" customHeight="1"/>
    <row r="2084" ht="16.149999999999999" customHeight="1"/>
    <row r="2085" ht="16.149999999999999" customHeight="1"/>
    <row r="2086" ht="16.149999999999999" customHeight="1"/>
    <row r="2087" ht="16.149999999999999" customHeight="1"/>
    <row r="2088" ht="16.149999999999999" customHeight="1"/>
    <row r="2089" ht="16.149999999999999" customHeight="1"/>
    <row r="2090" ht="16.149999999999999" customHeight="1"/>
    <row r="2091" ht="16.149999999999999" customHeight="1"/>
    <row r="2092" ht="16.149999999999999" customHeight="1"/>
    <row r="2093" ht="16.149999999999999" customHeight="1"/>
    <row r="2094" ht="16.149999999999999" customHeight="1"/>
    <row r="2095" ht="16.149999999999999" customHeight="1"/>
    <row r="2096" ht="16.149999999999999" customHeight="1"/>
    <row r="2097" ht="16.149999999999999" customHeight="1"/>
    <row r="2098" ht="16.149999999999999" customHeight="1"/>
    <row r="2099" ht="16.149999999999999" customHeight="1"/>
    <row r="2100" ht="16.149999999999999" customHeight="1"/>
    <row r="2101" ht="16.149999999999999" customHeight="1"/>
    <row r="2102" ht="16.149999999999999" customHeight="1"/>
    <row r="2103" ht="16.149999999999999" customHeight="1"/>
    <row r="2104" ht="16.149999999999999" customHeight="1"/>
    <row r="2105" ht="16.149999999999999" customHeight="1"/>
    <row r="2106" ht="16.149999999999999" customHeight="1"/>
    <row r="2107" ht="16.149999999999999" customHeight="1"/>
    <row r="2108" ht="16.149999999999999" customHeight="1"/>
    <row r="2109" ht="16.149999999999999" customHeight="1"/>
    <row r="2110" ht="16.149999999999999" customHeight="1"/>
    <row r="2111" ht="16.149999999999999" customHeight="1"/>
    <row r="2112" ht="16.149999999999999" customHeight="1"/>
    <row r="2113" ht="16.149999999999999" customHeight="1"/>
    <row r="2114" ht="16.149999999999999" customHeight="1"/>
    <row r="2115" ht="16.149999999999999" customHeight="1"/>
    <row r="2116" ht="16.149999999999999" customHeight="1"/>
    <row r="2117" ht="16.149999999999999" customHeight="1"/>
    <row r="2118" ht="16.149999999999999" customHeight="1"/>
    <row r="2119" ht="16.149999999999999" customHeight="1"/>
    <row r="2120" ht="16.149999999999999" customHeight="1"/>
    <row r="2121" ht="16.149999999999999" customHeight="1"/>
    <row r="2122" ht="16.149999999999999" customHeight="1"/>
    <row r="2123" ht="16.149999999999999" customHeight="1"/>
    <row r="2124" ht="16.149999999999999" customHeight="1"/>
    <row r="2125" ht="16.149999999999999" customHeight="1"/>
    <row r="2126" ht="16.149999999999999" customHeight="1"/>
    <row r="2127" ht="16.149999999999999" customHeight="1"/>
    <row r="2128" ht="16.149999999999999" customHeight="1"/>
    <row r="2129" ht="16.149999999999999" customHeight="1"/>
    <row r="2130" ht="16.149999999999999" customHeight="1"/>
    <row r="2131" ht="16.149999999999999" customHeight="1"/>
    <row r="2132" ht="16.149999999999999" customHeight="1"/>
    <row r="2133" ht="16.149999999999999" customHeight="1"/>
    <row r="2134" ht="16.149999999999999" customHeight="1"/>
    <row r="2135" ht="16.149999999999999" customHeight="1"/>
    <row r="2136" ht="16.149999999999999" customHeight="1"/>
    <row r="2137" ht="16.149999999999999" customHeight="1"/>
    <row r="2138" ht="16.149999999999999" customHeight="1"/>
    <row r="2139" ht="16.149999999999999" customHeight="1"/>
    <row r="2140" ht="16.149999999999999" customHeight="1"/>
    <row r="2141" ht="16.149999999999999" customHeight="1"/>
    <row r="2142" ht="16.149999999999999" customHeight="1"/>
    <row r="2143" ht="16.149999999999999" customHeight="1"/>
    <row r="2144" ht="16.149999999999999" customHeight="1"/>
    <row r="2145" ht="16.149999999999999" customHeight="1"/>
    <row r="2146" ht="16.149999999999999" customHeight="1"/>
    <row r="2147" ht="16.149999999999999" customHeight="1"/>
    <row r="2148" ht="16.149999999999999" customHeight="1"/>
    <row r="2149" ht="16.149999999999999" customHeight="1"/>
    <row r="2150" ht="16.149999999999999" customHeight="1"/>
    <row r="2151" ht="16.149999999999999" customHeight="1"/>
    <row r="2152" ht="16.149999999999999" customHeight="1"/>
    <row r="2153" ht="16.149999999999999" customHeight="1"/>
    <row r="2154" ht="16.149999999999999" customHeight="1"/>
    <row r="2155" ht="16.149999999999999" customHeight="1"/>
    <row r="2156" ht="16.149999999999999" customHeight="1"/>
    <row r="2157" ht="16.149999999999999" customHeight="1"/>
    <row r="2158" ht="16.149999999999999" customHeight="1"/>
    <row r="2159" ht="16.149999999999999" customHeight="1"/>
    <row r="2160" ht="16.149999999999999" customHeight="1"/>
    <row r="2161" ht="16.149999999999999" customHeight="1"/>
    <row r="2162" ht="16.149999999999999" customHeight="1"/>
    <row r="2163" ht="16.149999999999999" customHeight="1"/>
    <row r="2164" ht="16.149999999999999" customHeight="1"/>
    <row r="2165" ht="16.149999999999999" customHeight="1"/>
    <row r="2166" ht="16.149999999999999" customHeight="1"/>
    <row r="2167" ht="16.149999999999999" customHeight="1"/>
    <row r="2168" ht="16.149999999999999" customHeight="1"/>
    <row r="2169" ht="16.149999999999999" customHeight="1"/>
    <row r="2170" ht="16.149999999999999" customHeight="1"/>
    <row r="2171" ht="16.149999999999999" customHeight="1"/>
    <row r="2172" ht="16.149999999999999" customHeight="1"/>
    <row r="2173" ht="16.149999999999999" customHeight="1"/>
    <row r="2174" ht="16.149999999999999" customHeight="1"/>
    <row r="2175" ht="16.149999999999999" customHeight="1"/>
    <row r="2176" ht="16.149999999999999" customHeight="1"/>
    <row r="2177" ht="16.149999999999999" customHeight="1"/>
    <row r="2178" ht="16.149999999999999" customHeight="1"/>
    <row r="2179" ht="16.149999999999999" customHeight="1"/>
    <row r="2180" ht="16.149999999999999" customHeight="1"/>
    <row r="2181" ht="16.149999999999999" customHeight="1"/>
    <row r="2182" ht="16.149999999999999" customHeight="1"/>
    <row r="2183" ht="16.149999999999999" customHeight="1"/>
    <row r="2184" ht="16.149999999999999" customHeight="1"/>
    <row r="2185" ht="16.149999999999999" customHeight="1"/>
    <row r="2186" ht="16.149999999999999" customHeight="1"/>
    <row r="2187" ht="16.149999999999999" customHeight="1"/>
    <row r="2188" ht="16.149999999999999" customHeight="1"/>
    <row r="2189" ht="16.149999999999999" customHeight="1"/>
    <row r="2190" ht="16.149999999999999" customHeight="1"/>
    <row r="2191" ht="16.149999999999999" customHeight="1"/>
    <row r="2192" ht="16.149999999999999" customHeight="1"/>
    <row r="2193" ht="16.149999999999999" customHeight="1"/>
    <row r="2194" ht="16.149999999999999" customHeight="1"/>
    <row r="2195" ht="16.149999999999999" customHeight="1"/>
    <row r="2196" ht="16.149999999999999" customHeight="1"/>
    <row r="2197" ht="16.149999999999999" customHeight="1"/>
    <row r="2198" ht="16.149999999999999" customHeight="1"/>
    <row r="2199" ht="16.149999999999999" customHeight="1"/>
    <row r="2200" ht="16.149999999999999" customHeight="1"/>
    <row r="2201" ht="16.149999999999999" customHeight="1"/>
    <row r="2202" ht="16.149999999999999" customHeight="1"/>
    <row r="2203" ht="16.149999999999999" customHeight="1"/>
    <row r="2204" ht="16.149999999999999" customHeight="1"/>
    <row r="2205" ht="16.149999999999999" customHeight="1"/>
    <row r="2206" ht="16.149999999999999" customHeight="1"/>
    <row r="2207" ht="16.149999999999999" customHeight="1"/>
    <row r="2208" ht="16.149999999999999" customHeight="1"/>
    <row r="2209" ht="16.149999999999999" customHeight="1"/>
    <row r="2210" ht="16.149999999999999" customHeight="1"/>
    <row r="2211" ht="16.149999999999999" customHeight="1"/>
    <row r="2212" ht="16.149999999999999" customHeight="1"/>
    <row r="2213" ht="16.149999999999999" customHeight="1"/>
    <row r="2214" ht="16.149999999999999" customHeight="1"/>
    <row r="2215" ht="16.149999999999999" customHeight="1"/>
    <row r="2216" ht="16.149999999999999" customHeight="1"/>
    <row r="2217" ht="16.149999999999999" customHeight="1"/>
    <row r="2218" ht="16.149999999999999" customHeight="1"/>
    <row r="2219" ht="16.149999999999999" customHeight="1"/>
    <row r="2220" ht="16.149999999999999" customHeight="1"/>
    <row r="2221" ht="16.149999999999999" customHeight="1"/>
    <row r="2222" ht="16.149999999999999" customHeight="1"/>
    <row r="2223" ht="16.149999999999999" customHeight="1"/>
    <row r="2224" ht="16.149999999999999" customHeight="1"/>
    <row r="2225" ht="16.149999999999999" customHeight="1"/>
    <row r="2226" ht="16.149999999999999" customHeight="1"/>
    <row r="2227" ht="16.149999999999999" customHeight="1"/>
    <row r="2228" ht="16.149999999999999" customHeight="1"/>
    <row r="2229" ht="16.149999999999999" customHeight="1"/>
    <row r="2230" ht="16.149999999999999" customHeight="1"/>
    <row r="2231" ht="16.149999999999999" customHeight="1"/>
    <row r="2232" ht="16.149999999999999" customHeight="1"/>
    <row r="2233" ht="16.149999999999999" customHeight="1"/>
    <row r="2234" ht="16.149999999999999" customHeight="1"/>
    <row r="2235" ht="16.149999999999999" customHeight="1"/>
    <row r="2236" ht="16.149999999999999" customHeight="1"/>
    <row r="2237" ht="16.149999999999999" customHeight="1"/>
    <row r="2238" ht="16.149999999999999" customHeight="1"/>
    <row r="2239" ht="16.149999999999999" customHeight="1"/>
    <row r="2240" ht="16.149999999999999" customHeight="1"/>
    <row r="2241" ht="16.149999999999999" customHeight="1"/>
    <row r="2242" ht="16.149999999999999" customHeight="1"/>
    <row r="2243" ht="16.149999999999999" customHeight="1"/>
    <row r="2244" ht="16.149999999999999" customHeight="1"/>
    <row r="2245" ht="16.149999999999999" customHeight="1"/>
    <row r="2246" ht="16.149999999999999" customHeight="1"/>
    <row r="2247" ht="16.149999999999999" customHeight="1"/>
    <row r="2248" ht="16.149999999999999" customHeight="1"/>
    <row r="2249" ht="16.149999999999999" customHeight="1"/>
    <row r="2250" ht="16.149999999999999" customHeight="1"/>
    <row r="2251" ht="16.149999999999999" customHeight="1"/>
    <row r="2252" ht="16.149999999999999" customHeight="1"/>
    <row r="2253" ht="16.149999999999999" customHeight="1"/>
    <row r="2254" ht="16.149999999999999" customHeight="1"/>
    <row r="2255" ht="16.149999999999999" customHeight="1"/>
    <row r="2256" ht="16.149999999999999" customHeight="1"/>
    <row r="2257" ht="16.149999999999999" customHeight="1"/>
    <row r="2258" ht="16.149999999999999" customHeight="1"/>
    <row r="2259" ht="16.149999999999999" customHeight="1"/>
    <row r="2260" ht="16.149999999999999" customHeight="1"/>
    <row r="2261" ht="16.149999999999999" customHeight="1"/>
    <row r="2262" ht="16.149999999999999" customHeight="1"/>
    <row r="2263" ht="16.149999999999999" customHeight="1"/>
    <row r="2264" ht="16.149999999999999" customHeight="1"/>
    <row r="2265" ht="16.149999999999999" customHeight="1"/>
    <row r="2266" ht="16.149999999999999" customHeight="1"/>
    <row r="2267" ht="16.149999999999999" customHeight="1"/>
    <row r="2268" ht="16.149999999999999" customHeight="1"/>
    <row r="2269" ht="16.149999999999999" customHeight="1"/>
    <row r="2270" ht="16.149999999999999" customHeight="1"/>
    <row r="2271" ht="16.149999999999999" customHeight="1"/>
    <row r="2272" ht="16.149999999999999" customHeight="1"/>
    <row r="2273" ht="16.149999999999999" customHeight="1"/>
    <row r="2274" ht="16.149999999999999" customHeight="1"/>
    <row r="2275" ht="16.149999999999999" customHeight="1"/>
    <row r="2276" ht="16.149999999999999" customHeight="1"/>
    <row r="2277" ht="16.149999999999999" customHeight="1"/>
    <row r="2278" ht="16.149999999999999" customHeight="1"/>
    <row r="2279" ht="16.149999999999999" customHeight="1"/>
    <row r="2280" ht="16.149999999999999" customHeight="1"/>
    <row r="2281" ht="16.149999999999999" customHeight="1"/>
    <row r="2282" ht="16.149999999999999" customHeight="1"/>
    <row r="2283" ht="16.149999999999999" customHeight="1"/>
    <row r="2284" ht="16.149999999999999" customHeight="1"/>
    <row r="2285" ht="16.149999999999999" customHeight="1"/>
    <row r="2286" ht="16.149999999999999" customHeight="1"/>
    <row r="2287" ht="16.149999999999999" customHeight="1"/>
    <row r="2288" ht="16.149999999999999" customHeight="1"/>
    <row r="2289" ht="16.149999999999999" customHeight="1"/>
    <row r="2290" ht="16.149999999999999" customHeight="1"/>
    <row r="2291" ht="16.149999999999999" customHeight="1"/>
    <row r="2292" ht="16.149999999999999" customHeight="1"/>
    <row r="2293" ht="16.149999999999999" customHeight="1"/>
    <row r="2294" ht="16.149999999999999" customHeight="1"/>
    <row r="2295" ht="16.149999999999999" customHeight="1"/>
    <row r="2296" ht="16.149999999999999" customHeight="1"/>
    <row r="2297" ht="16.149999999999999" customHeight="1"/>
    <row r="2298" ht="16.149999999999999" customHeight="1"/>
    <row r="2299" ht="16.149999999999999" customHeight="1"/>
    <row r="2300" ht="16.149999999999999" customHeight="1"/>
    <row r="2301" ht="16.149999999999999" customHeight="1"/>
    <row r="2302" ht="16.149999999999999" customHeight="1"/>
    <row r="2303" ht="16.149999999999999" customHeight="1"/>
    <row r="2304" ht="16.149999999999999" customHeight="1"/>
    <row r="2305" ht="16.149999999999999" customHeight="1"/>
    <row r="2306" ht="16.149999999999999" customHeight="1"/>
    <row r="2307" ht="16.149999999999999" customHeight="1"/>
    <row r="2308" ht="16.149999999999999" customHeight="1"/>
    <row r="2309" ht="16.149999999999999" customHeight="1"/>
    <row r="2310" ht="16.149999999999999" customHeight="1"/>
    <row r="2311" ht="16.149999999999999" customHeight="1"/>
    <row r="2312" ht="16.149999999999999" customHeight="1"/>
    <row r="2313" ht="16.149999999999999" customHeight="1"/>
    <row r="2314" ht="16.149999999999999" customHeight="1"/>
    <row r="2315" ht="16.149999999999999" customHeight="1"/>
    <row r="2316" ht="16.149999999999999" customHeight="1"/>
    <row r="2317" ht="16.149999999999999" customHeight="1"/>
    <row r="2318" ht="16.149999999999999" customHeight="1"/>
    <row r="2319" ht="16.149999999999999" customHeight="1"/>
    <row r="2320" ht="16.149999999999999" customHeight="1"/>
    <row r="2321" ht="16.149999999999999" customHeight="1"/>
    <row r="2322" ht="16.149999999999999" customHeight="1"/>
    <row r="2323" ht="16.149999999999999" customHeight="1"/>
    <row r="2324" ht="16.149999999999999" customHeight="1"/>
    <row r="2325" ht="16.149999999999999" customHeight="1"/>
    <row r="2326" ht="16.149999999999999" customHeight="1"/>
    <row r="2327" ht="16.149999999999999" customHeight="1"/>
    <row r="2328" ht="16.149999999999999" customHeight="1"/>
    <row r="2329" ht="16.149999999999999" customHeight="1"/>
    <row r="2330" ht="16.149999999999999" customHeight="1"/>
    <row r="2331" ht="16.149999999999999" customHeight="1"/>
    <row r="2332" ht="16.149999999999999" customHeight="1"/>
    <row r="2333" ht="16.149999999999999" customHeight="1"/>
    <row r="2334" ht="16.149999999999999" customHeight="1"/>
    <row r="2335" ht="16.149999999999999" customHeight="1"/>
    <row r="2336" ht="16.149999999999999" customHeight="1"/>
    <row r="2337" ht="16.149999999999999" customHeight="1"/>
    <row r="2338" ht="16.149999999999999" customHeight="1"/>
    <row r="2339" ht="16.149999999999999" customHeight="1"/>
    <row r="2340" ht="16.149999999999999" customHeight="1"/>
    <row r="2341" ht="16.149999999999999" customHeight="1"/>
    <row r="2342" ht="16.149999999999999" customHeight="1"/>
    <row r="2343" ht="16.149999999999999" customHeight="1"/>
    <row r="2344" ht="16.149999999999999" customHeight="1"/>
    <row r="2345" ht="16.149999999999999" customHeight="1"/>
    <row r="2346" ht="16.149999999999999" customHeight="1"/>
    <row r="2347" ht="16.149999999999999" customHeight="1"/>
    <row r="2348" ht="16.149999999999999" customHeight="1"/>
    <row r="2349" ht="16.149999999999999" customHeight="1"/>
    <row r="2350" ht="16.149999999999999" customHeight="1"/>
    <row r="2351" ht="16.149999999999999" customHeight="1"/>
    <row r="2352" ht="16.149999999999999" customHeight="1"/>
    <row r="2353" ht="16.149999999999999" customHeight="1"/>
    <row r="2354" ht="16.149999999999999" customHeight="1"/>
    <row r="2355" ht="16.149999999999999" customHeight="1"/>
    <row r="2356" ht="16.149999999999999" customHeight="1"/>
    <row r="2357" ht="16.149999999999999" customHeight="1"/>
    <row r="2358" ht="16.149999999999999" customHeight="1"/>
    <row r="2359" ht="16.149999999999999" customHeight="1"/>
    <row r="2360" ht="16.149999999999999" customHeight="1"/>
    <row r="2361" ht="16.149999999999999" customHeight="1"/>
    <row r="2362" ht="16.149999999999999" customHeight="1"/>
    <row r="2363" ht="16.149999999999999" customHeight="1"/>
    <row r="2364" ht="16.149999999999999" customHeight="1"/>
    <row r="2365" ht="16.149999999999999" customHeight="1"/>
    <row r="2366" ht="16.149999999999999" customHeight="1"/>
    <row r="2367" ht="16.149999999999999" customHeight="1"/>
    <row r="2368" ht="16.149999999999999" customHeight="1"/>
    <row r="2369" ht="16.149999999999999" customHeight="1"/>
    <row r="2370" ht="16.149999999999999" customHeight="1"/>
    <row r="2371" ht="16.149999999999999" customHeight="1"/>
    <row r="2372" ht="16.149999999999999" customHeight="1"/>
    <row r="2373" ht="16.149999999999999" customHeight="1"/>
    <row r="2374" ht="16.149999999999999" customHeight="1"/>
    <row r="2375" ht="16.149999999999999" customHeight="1"/>
    <row r="2376" ht="16.149999999999999" customHeight="1"/>
    <row r="2377" ht="16.149999999999999" customHeight="1"/>
    <row r="2378" ht="16.149999999999999" customHeight="1"/>
    <row r="2379" ht="16.149999999999999" customHeight="1"/>
    <row r="2380" ht="16.149999999999999" customHeight="1"/>
    <row r="2381" ht="16.149999999999999" customHeight="1"/>
    <row r="2382" ht="16.149999999999999" customHeight="1"/>
    <row r="2383" ht="16.149999999999999" customHeight="1"/>
    <row r="2384" ht="16.149999999999999" customHeight="1"/>
    <row r="2385" ht="16.149999999999999" customHeight="1"/>
    <row r="2386" ht="16.149999999999999" customHeight="1"/>
    <row r="2387" ht="16.149999999999999" customHeight="1"/>
    <row r="2388" ht="16.149999999999999" customHeight="1"/>
    <row r="2389" ht="16.149999999999999" customHeight="1"/>
    <row r="2390" ht="16.149999999999999" customHeight="1"/>
    <row r="2391" ht="16.149999999999999" customHeight="1"/>
    <row r="2392" ht="16.149999999999999" customHeight="1"/>
    <row r="2393" ht="16.149999999999999" customHeight="1"/>
    <row r="2394" ht="16.149999999999999" customHeight="1"/>
    <row r="2395" ht="16.149999999999999" customHeight="1"/>
    <row r="2396" ht="16.149999999999999" customHeight="1"/>
    <row r="2397" ht="16.149999999999999" customHeight="1"/>
    <row r="2398" ht="16.149999999999999" customHeight="1"/>
    <row r="2399" ht="16.149999999999999" customHeight="1"/>
    <row r="2400" ht="16.149999999999999" customHeight="1"/>
    <row r="2401" ht="16.149999999999999" customHeight="1"/>
    <row r="2402" ht="16.149999999999999" customHeight="1"/>
    <row r="2403" ht="16.149999999999999" customHeight="1"/>
    <row r="2404" ht="16.149999999999999" customHeight="1"/>
    <row r="2405" ht="16.149999999999999" customHeight="1"/>
    <row r="2406" ht="16.149999999999999" customHeight="1"/>
    <row r="2407" ht="16.149999999999999" customHeight="1"/>
    <row r="2408" ht="16.149999999999999" customHeight="1"/>
    <row r="2409" ht="16.149999999999999" customHeight="1"/>
    <row r="2410" ht="16.149999999999999" customHeight="1"/>
    <row r="2411" ht="16.149999999999999" customHeight="1"/>
    <row r="2412" ht="16.149999999999999" customHeight="1"/>
    <row r="2413" ht="16.149999999999999" customHeight="1"/>
    <row r="2414" ht="16.149999999999999" customHeight="1"/>
    <row r="2415" ht="16.149999999999999" customHeight="1"/>
    <row r="2416" ht="16.149999999999999" customHeight="1"/>
    <row r="2417" ht="16.149999999999999" customHeight="1"/>
    <row r="2418" ht="16.149999999999999" customHeight="1"/>
    <row r="2419" ht="16.149999999999999" customHeight="1"/>
    <row r="2420" ht="16.149999999999999" customHeight="1"/>
    <row r="2421" ht="16.149999999999999" customHeight="1"/>
    <row r="2422" ht="16.149999999999999" customHeight="1"/>
    <row r="2423" ht="16.149999999999999" customHeight="1"/>
    <row r="2424" ht="16.149999999999999" customHeight="1"/>
    <row r="2425" ht="16.149999999999999" customHeight="1"/>
    <row r="2426" ht="16.149999999999999" customHeight="1"/>
    <row r="2427" ht="16.149999999999999" customHeight="1"/>
    <row r="2428" ht="16.149999999999999" customHeight="1"/>
    <row r="2429" ht="16.149999999999999" customHeight="1"/>
    <row r="2430" ht="16.149999999999999" customHeight="1"/>
    <row r="2431" ht="16.149999999999999" customHeight="1"/>
    <row r="2432" ht="16.149999999999999" customHeight="1"/>
    <row r="2433" ht="16.149999999999999" customHeight="1"/>
    <row r="2434" ht="16.149999999999999" customHeight="1"/>
    <row r="2435" ht="16.149999999999999" customHeight="1"/>
    <row r="2436" ht="16.149999999999999" customHeight="1"/>
    <row r="2437" ht="16.149999999999999" customHeight="1"/>
    <row r="2438" ht="16.149999999999999" customHeight="1"/>
    <row r="2439" ht="16.149999999999999" customHeight="1"/>
    <row r="2440" ht="16.149999999999999" customHeight="1"/>
    <row r="2441" ht="16.149999999999999" customHeight="1"/>
    <row r="2442" ht="16.149999999999999" customHeight="1"/>
    <row r="2443" ht="16.149999999999999" customHeight="1"/>
    <row r="2444" ht="16.149999999999999" customHeight="1"/>
    <row r="2445" ht="16.149999999999999" customHeight="1"/>
    <row r="2446" ht="16.149999999999999" customHeight="1"/>
    <row r="2447" ht="16.149999999999999" customHeight="1"/>
    <row r="2448" ht="16.149999999999999" customHeight="1"/>
    <row r="2449" ht="16.149999999999999" customHeight="1"/>
    <row r="2450" ht="16.149999999999999" customHeight="1"/>
    <row r="2451" ht="16.149999999999999" customHeight="1"/>
    <row r="2452" ht="16.149999999999999" customHeight="1"/>
    <row r="2453" ht="16.149999999999999" customHeight="1"/>
    <row r="2454" ht="16.149999999999999" customHeight="1"/>
    <row r="2455" ht="16.149999999999999" customHeight="1"/>
    <row r="2456" ht="16.149999999999999" customHeight="1"/>
    <row r="2457" ht="16.149999999999999" customHeight="1"/>
    <row r="2458" ht="16.149999999999999" customHeight="1"/>
    <row r="2459" ht="16.149999999999999" customHeight="1"/>
    <row r="2460" ht="16.149999999999999" customHeight="1"/>
    <row r="2461" ht="16.149999999999999" customHeight="1"/>
    <row r="2462" ht="16.149999999999999" customHeight="1"/>
    <row r="2463" ht="16.149999999999999" customHeight="1"/>
    <row r="2464" ht="16.149999999999999" customHeight="1"/>
    <row r="2465" ht="16.149999999999999" customHeight="1"/>
    <row r="2466" ht="16.149999999999999" customHeight="1"/>
    <row r="2467" ht="16.149999999999999" customHeight="1"/>
    <row r="2468" ht="16.149999999999999" customHeight="1"/>
    <row r="2469" ht="16.149999999999999" customHeight="1"/>
    <row r="2470" ht="16.149999999999999" customHeight="1"/>
    <row r="2471" ht="16.149999999999999" customHeight="1"/>
    <row r="2472" ht="16.149999999999999" customHeight="1"/>
    <row r="2473" ht="16.149999999999999" customHeight="1"/>
    <row r="2474" ht="16.149999999999999" customHeight="1"/>
    <row r="2475" ht="16.149999999999999" customHeight="1"/>
    <row r="2476" ht="16.149999999999999" customHeight="1"/>
    <row r="2477" ht="16.149999999999999" customHeight="1"/>
    <row r="2478" ht="16.149999999999999" customHeight="1"/>
    <row r="2479" ht="16.149999999999999" customHeight="1"/>
    <row r="2480" ht="16.149999999999999" customHeight="1"/>
    <row r="2481" ht="16.149999999999999" customHeight="1"/>
    <row r="2482" ht="16.149999999999999" customHeight="1"/>
    <row r="2483" ht="16.149999999999999" customHeight="1"/>
    <row r="2484" ht="16.149999999999999" customHeight="1"/>
    <row r="2485" ht="16.149999999999999" customHeight="1"/>
    <row r="2486" ht="16.149999999999999" customHeight="1"/>
    <row r="2487" ht="16.149999999999999" customHeight="1"/>
    <row r="2488" ht="16.149999999999999" customHeight="1"/>
    <row r="2489" ht="16.149999999999999" customHeight="1"/>
    <row r="2490" ht="16.149999999999999" customHeight="1"/>
    <row r="2491" ht="16.149999999999999" customHeight="1"/>
    <row r="2492" ht="16.149999999999999" customHeight="1"/>
    <row r="2493" ht="16.149999999999999" customHeight="1"/>
    <row r="2494" ht="16.149999999999999" customHeight="1"/>
    <row r="2495" ht="16.149999999999999" customHeight="1"/>
    <row r="2496" ht="16.149999999999999" customHeight="1"/>
    <row r="2497" ht="16.149999999999999" customHeight="1"/>
    <row r="2498" ht="16.149999999999999" customHeight="1"/>
    <row r="2499" ht="16.149999999999999" customHeight="1"/>
    <row r="2500" ht="16.149999999999999" customHeight="1"/>
    <row r="2501" ht="16.149999999999999" customHeight="1"/>
    <row r="2502" ht="16.149999999999999" customHeight="1"/>
    <row r="2503" ht="16.149999999999999" customHeight="1"/>
    <row r="2504" ht="16.149999999999999" customHeight="1"/>
    <row r="2505" ht="16.149999999999999" customHeight="1"/>
    <row r="2506" ht="16.149999999999999" customHeight="1"/>
    <row r="2507" ht="16.149999999999999" customHeight="1"/>
    <row r="2508" ht="16.149999999999999" customHeight="1"/>
    <row r="2509" ht="16.149999999999999" customHeight="1"/>
    <row r="2510" ht="16.149999999999999" customHeight="1"/>
    <row r="2511" ht="16.149999999999999" customHeight="1"/>
    <row r="2512" ht="16.149999999999999" customHeight="1"/>
    <row r="2513" ht="16.149999999999999" customHeight="1"/>
    <row r="2514" ht="16.149999999999999" customHeight="1"/>
    <row r="2515" ht="16.149999999999999" customHeight="1"/>
    <row r="2516" ht="16.149999999999999" customHeight="1"/>
    <row r="2517" ht="16.149999999999999" customHeight="1"/>
    <row r="2518" ht="16.149999999999999" customHeight="1"/>
    <row r="2519" ht="16.149999999999999" customHeight="1"/>
    <row r="2520" ht="16.149999999999999" customHeight="1"/>
    <row r="2521" ht="16.149999999999999" customHeight="1"/>
    <row r="2522" ht="16.149999999999999" customHeight="1"/>
    <row r="2523" ht="16.149999999999999" customHeight="1"/>
    <row r="2524" ht="16.149999999999999" customHeight="1"/>
    <row r="2525" ht="16.149999999999999" customHeight="1"/>
    <row r="2526" ht="16.149999999999999" customHeight="1"/>
    <row r="2527" ht="16.149999999999999" customHeight="1"/>
    <row r="2528" ht="16.149999999999999" customHeight="1"/>
    <row r="2529" ht="16.149999999999999" customHeight="1"/>
    <row r="2530" ht="16.149999999999999" customHeight="1"/>
    <row r="2531" ht="16.149999999999999" customHeight="1"/>
    <row r="2532" ht="16.149999999999999" customHeight="1"/>
    <row r="2533" ht="16.149999999999999" customHeight="1"/>
    <row r="2534" ht="16.149999999999999" customHeight="1"/>
    <row r="2535" ht="16.149999999999999" customHeight="1"/>
    <row r="2536" ht="16.149999999999999" customHeight="1"/>
    <row r="2537" ht="16.149999999999999" customHeight="1"/>
    <row r="2538" ht="16.149999999999999" customHeight="1"/>
    <row r="2539" ht="16.149999999999999" customHeight="1"/>
    <row r="2540" ht="16.149999999999999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</sheetData>
  <sheetProtection algorithmName="SHA-512" hashValue="Akbn2WPMitVtfwC7WXr+q1r4BgN1xdKZ8OH9G+vL42sDeKHiVpXoniq/W8J7m/DpqD2YKB4cYCvVkyY1KLSC1Q==" saltValue="IWZMSKttXGfQQd3JUfZCOQ==" spinCount="100000" sheet="1"/>
  <mergeCells count="9">
    <mergeCell ref="F1:I1"/>
    <mergeCell ref="F2:I2"/>
    <mergeCell ref="A14:I14"/>
    <mergeCell ref="A33:I33"/>
    <mergeCell ref="A4:I4"/>
    <mergeCell ref="A30:I30"/>
    <mergeCell ref="A31:I31"/>
    <mergeCell ref="A32:I32"/>
    <mergeCell ref="B22:F22"/>
  </mergeCells>
  <phoneticPr fontId="2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r:id="rId1"/>
  <headerFooter alignWithMargins="0">
    <oddFooter>&amp;Cpage 2&amp;L&amp;1#&amp;"Calibri"&amp;11&amp;K000000Classification: Protected 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11"/>
  <sheetViews>
    <sheetView topLeftCell="A19" zoomScaleNormal="100" zoomScaleSheetLayoutView="98" workbookViewId="0">
      <selection activeCell="H24" sqref="H24"/>
    </sheetView>
  </sheetViews>
  <sheetFormatPr defaultRowHeight="15"/>
  <cols>
    <col min="1" max="1" width="7.77734375" customWidth="1"/>
    <col min="2" max="2" width="9.77734375" customWidth="1"/>
    <col min="3" max="4" width="7.77734375" customWidth="1"/>
    <col min="5" max="5" width="30.77734375" customWidth="1"/>
    <col min="6" max="8" width="19.77734375" customWidth="1"/>
    <col min="9" max="9" width="10.109375" customWidth="1"/>
    <col min="10" max="10" width="9.44140625" customWidth="1"/>
  </cols>
  <sheetData>
    <row r="1" spans="1:40" ht="18">
      <c r="A1" s="1"/>
      <c r="B1" s="1"/>
      <c r="C1" s="1"/>
      <c r="D1" s="1"/>
      <c r="E1" s="25" t="s">
        <v>263</v>
      </c>
      <c r="F1" s="729" t="str">
        <f>Coversht!F2</f>
        <v>9302</v>
      </c>
      <c r="G1" s="730"/>
      <c r="H1" s="730"/>
      <c r="I1" s="2"/>
      <c r="J1" s="2"/>
      <c r="K1" s="2"/>
      <c r="L1" s="63"/>
      <c r="M1" s="63"/>
      <c r="N1" s="63"/>
      <c r="O1" s="63"/>
      <c r="P1" s="63"/>
      <c r="Q1" s="63"/>
      <c r="R1" s="63"/>
      <c r="S1" s="2"/>
      <c r="T1" s="2"/>
      <c r="U1" s="2"/>
      <c r="V1" s="2"/>
      <c r="W1" s="2"/>
      <c r="X1" s="2"/>
      <c r="Y1" s="2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</row>
    <row r="2" spans="1:40" ht="22.5" customHeight="1">
      <c r="A2" s="1"/>
      <c r="B2" s="1"/>
      <c r="C2" s="1"/>
      <c r="D2" s="1"/>
      <c r="E2" s="25"/>
      <c r="F2" s="733"/>
      <c r="G2" s="734"/>
      <c r="H2" s="734"/>
      <c r="I2" s="2"/>
      <c r="J2" s="2"/>
      <c r="K2" s="2"/>
      <c r="L2" s="63"/>
      <c r="M2" s="63"/>
      <c r="N2" s="63"/>
      <c r="O2" s="63"/>
      <c r="P2" s="63"/>
      <c r="Q2" s="63"/>
      <c r="R2" s="63"/>
      <c r="S2" s="2"/>
      <c r="T2" s="2"/>
      <c r="U2" s="2"/>
      <c r="V2" s="2"/>
      <c r="W2" s="2"/>
      <c r="X2" s="2"/>
      <c r="Y2" s="2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</row>
    <row r="3" spans="1:40" ht="6.75" customHeight="1">
      <c r="A3" s="1"/>
      <c r="B3" s="1"/>
      <c r="C3" s="1"/>
      <c r="D3" s="1"/>
      <c r="E3" s="1"/>
      <c r="F3" s="611"/>
      <c r="G3" s="611"/>
      <c r="H3" s="612"/>
      <c r="I3" s="429"/>
      <c r="J3" s="63"/>
      <c r="K3" s="63"/>
      <c r="L3" s="63"/>
      <c r="M3" s="63"/>
      <c r="N3" s="63"/>
      <c r="O3" s="63"/>
      <c r="P3" s="63"/>
      <c r="Q3" s="63"/>
      <c r="R3" s="63"/>
      <c r="S3" s="2"/>
      <c r="T3" s="2"/>
      <c r="U3" s="2"/>
      <c r="V3" s="2"/>
      <c r="W3" s="2"/>
      <c r="X3" s="2"/>
      <c r="Y3" s="2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</row>
    <row r="4" spans="1:40" ht="20.25">
      <c r="A4" s="732" t="s">
        <v>13</v>
      </c>
      <c r="B4" s="715"/>
      <c r="C4" s="715"/>
      <c r="D4" s="715"/>
      <c r="E4" s="715"/>
      <c r="F4" s="715"/>
      <c r="G4" s="715"/>
      <c r="H4" s="715"/>
      <c r="I4" s="63"/>
      <c r="J4" s="63"/>
      <c r="K4" s="63"/>
      <c r="L4" s="63"/>
      <c r="M4" s="63"/>
      <c r="N4" s="63"/>
      <c r="O4" s="63"/>
      <c r="P4" s="63"/>
      <c r="Q4" s="63"/>
      <c r="R4" s="63"/>
      <c r="S4" s="2"/>
      <c r="T4" s="2"/>
      <c r="U4" s="2"/>
      <c r="V4" s="2"/>
      <c r="W4" s="2"/>
      <c r="X4" s="2"/>
      <c r="Y4" s="2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</row>
    <row r="5" spans="1:40" ht="18" customHeight="1">
      <c r="A5" s="732" t="s">
        <v>31</v>
      </c>
      <c r="B5" s="715"/>
      <c r="C5" s="715"/>
      <c r="D5" s="715"/>
      <c r="E5" s="715"/>
      <c r="F5" s="715"/>
      <c r="G5" s="715"/>
      <c r="H5" s="715"/>
      <c r="I5" s="63"/>
      <c r="J5" s="63"/>
      <c r="K5" s="63"/>
      <c r="L5" s="63"/>
      <c r="M5" s="63"/>
      <c r="N5" s="63"/>
      <c r="O5" s="63"/>
      <c r="P5" s="63"/>
      <c r="Q5" s="63"/>
      <c r="R5" s="63"/>
      <c r="S5" s="2"/>
      <c r="T5" s="2"/>
      <c r="U5" s="2"/>
      <c r="V5" s="2"/>
      <c r="W5" s="2"/>
      <c r="X5" s="2"/>
      <c r="Y5" s="2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</row>
    <row r="6" spans="1:40" ht="16.149999999999999" customHeight="1">
      <c r="A6" s="731" t="s">
        <v>32</v>
      </c>
      <c r="B6" s="715"/>
      <c r="C6" s="715"/>
      <c r="D6" s="715"/>
      <c r="E6" s="715"/>
      <c r="F6" s="715"/>
      <c r="G6" s="715"/>
      <c r="H6" s="715"/>
      <c r="I6" s="63"/>
      <c r="J6" s="63"/>
      <c r="K6" s="63"/>
      <c r="L6" s="63"/>
      <c r="M6" s="63"/>
      <c r="N6" s="63"/>
      <c r="O6" s="63"/>
      <c r="P6" s="63"/>
      <c r="Q6" s="63"/>
      <c r="R6" s="63"/>
      <c r="S6" s="2"/>
      <c r="T6" s="2"/>
      <c r="U6" s="2"/>
      <c r="V6" s="2"/>
      <c r="W6" s="2"/>
      <c r="X6" s="2"/>
      <c r="Y6" s="2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</row>
    <row r="7" spans="1:40" ht="6" customHeight="1">
      <c r="A7" s="9"/>
      <c r="B7" s="8"/>
      <c r="C7" s="3"/>
      <c r="D7" s="3"/>
      <c r="E7" s="3"/>
      <c r="F7" s="3"/>
      <c r="G7" s="3"/>
      <c r="H7" s="3"/>
      <c r="I7" s="63"/>
      <c r="J7" s="63"/>
      <c r="K7" s="63"/>
      <c r="L7" s="63"/>
      <c r="M7" s="63"/>
      <c r="N7" s="63"/>
      <c r="O7" s="63"/>
      <c r="P7" s="63"/>
      <c r="Q7" s="63"/>
      <c r="R7" s="63"/>
      <c r="S7" s="2"/>
      <c r="T7" s="2"/>
      <c r="U7" s="2"/>
      <c r="V7" s="2"/>
      <c r="W7" s="2"/>
      <c r="X7" s="2"/>
      <c r="Y7" s="2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</row>
    <row r="8" spans="1:40" ht="18">
      <c r="A8" s="7"/>
      <c r="B8" s="3"/>
      <c r="C8" s="3"/>
      <c r="D8" s="3"/>
      <c r="E8" s="3"/>
      <c r="F8" s="94" t="s">
        <v>33</v>
      </c>
      <c r="G8" s="94" t="s">
        <v>34</v>
      </c>
      <c r="H8" s="94" t="s">
        <v>35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2"/>
      <c r="T8" s="2"/>
      <c r="U8" s="2"/>
      <c r="V8" s="2"/>
      <c r="W8" s="2"/>
      <c r="X8" s="2"/>
      <c r="Y8" s="2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</row>
    <row r="9" spans="1:40" ht="18">
      <c r="A9" s="7"/>
      <c r="B9" s="3"/>
      <c r="C9" s="3"/>
      <c r="D9" s="3"/>
      <c r="E9" s="3"/>
      <c r="F9" s="95" t="s">
        <v>264</v>
      </c>
      <c r="G9" s="95" t="s">
        <v>36</v>
      </c>
      <c r="H9" s="96" t="s">
        <v>37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2"/>
      <c r="T9" s="2"/>
      <c r="U9" s="2"/>
      <c r="V9" s="2"/>
      <c r="W9" s="2"/>
      <c r="X9" s="2"/>
      <c r="Y9" s="2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</row>
    <row r="10" spans="1:40" ht="13.5" customHeight="1" thickBot="1">
      <c r="A10" s="7"/>
      <c r="B10" s="3"/>
      <c r="C10" s="3"/>
      <c r="D10" s="3"/>
      <c r="E10" s="3"/>
      <c r="F10" s="10"/>
      <c r="G10" s="430" t="s">
        <v>38</v>
      </c>
      <c r="H10" s="430" t="s">
        <v>39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2"/>
      <c r="T10" s="2"/>
      <c r="U10" s="2"/>
      <c r="V10" s="2"/>
      <c r="W10" s="2"/>
      <c r="X10" s="2"/>
      <c r="Y10" s="2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</row>
    <row r="11" spans="1:40" ht="25.15" customHeight="1" thickTop="1" thickBot="1">
      <c r="A11" s="90" t="s">
        <v>40</v>
      </c>
      <c r="B11" s="27"/>
      <c r="C11" s="27"/>
      <c r="D11" s="27"/>
      <c r="E11" s="27"/>
      <c r="F11" s="11"/>
      <c r="G11" s="11"/>
      <c r="H11" s="12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2"/>
      <c r="T11" s="2"/>
      <c r="U11" s="2"/>
      <c r="V11" s="2"/>
      <c r="W11" s="2"/>
      <c r="X11" s="2"/>
      <c r="Y11" s="2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</row>
    <row r="12" spans="1:40" ht="25.15" customHeight="1">
      <c r="A12" s="23" t="s">
        <v>265</v>
      </c>
      <c r="B12" s="24"/>
      <c r="C12" s="26"/>
      <c r="D12" s="20"/>
      <c r="E12" s="20"/>
      <c r="F12" s="134">
        <f>SchedA!F8+SchedA!F9+SchedA!F11+SchedA!F12+SchedA!F13+SchedA!F14+SchedA!F15</f>
        <v>552443.08000000007</v>
      </c>
      <c r="G12" s="159">
        <v>566774</v>
      </c>
      <c r="H12" s="158">
        <v>484394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2"/>
      <c r="T12" s="2"/>
      <c r="U12" s="2"/>
      <c r="V12" s="2"/>
      <c r="W12" s="2"/>
      <c r="X12" s="2"/>
      <c r="Y12" s="2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</row>
    <row r="13" spans="1:40" ht="25.15" customHeight="1">
      <c r="A13" s="23" t="s">
        <v>266</v>
      </c>
      <c r="B13" s="24"/>
      <c r="C13" s="26"/>
      <c r="D13" s="20"/>
      <c r="E13" s="20"/>
      <c r="F13" s="135">
        <f>SchedA!F10</f>
        <v>192224.22</v>
      </c>
      <c r="G13" s="160">
        <v>207230</v>
      </c>
      <c r="H13" s="161">
        <v>207012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2"/>
      <c r="T13" s="2"/>
      <c r="U13" s="2"/>
      <c r="V13" s="2"/>
      <c r="W13" s="2"/>
      <c r="X13" s="2"/>
      <c r="Y13" s="2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</row>
    <row r="14" spans="1:40" ht="25.15" customHeight="1">
      <c r="A14" s="23"/>
      <c r="B14" s="24" t="s">
        <v>267</v>
      </c>
      <c r="C14" s="26"/>
      <c r="D14" s="20"/>
      <c r="E14" s="20"/>
      <c r="F14" s="141">
        <f>F12+F13</f>
        <v>744667.3</v>
      </c>
      <c r="G14" s="141">
        <f>G12+G13</f>
        <v>774004</v>
      </c>
      <c r="H14" s="140">
        <f>H12+H13</f>
        <v>691406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2"/>
      <c r="T14" s="2"/>
      <c r="U14" s="2"/>
      <c r="V14" s="2"/>
      <c r="W14" s="2"/>
      <c r="X14" s="2"/>
      <c r="Y14" s="2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</row>
    <row r="15" spans="1:40" ht="25.15" customHeight="1">
      <c r="A15" s="23" t="s">
        <v>41</v>
      </c>
      <c r="B15" s="24"/>
      <c r="C15" s="20"/>
      <c r="D15" s="20"/>
      <c r="E15" s="20"/>
      <c r="F15" s="135">
        <f>SchedA!F17</f>
        <v>0</v>
      </c>
      <c r="G15" s="160">
        <v>0</v>
      </c>
      <c r="H15" s="161">
        <v>0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2"/>
      <c r="T15" s="2"/>
      <c r="U15" s="2"/>
      <c r="V15" s="2"/>
      <c r="W15" s="2"/>
      <c r="X15" s="2"/>
      <c r="Y15" s="2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</row>
    <row r="16" spans="1:40" ht="25.15" customHeight="1">
      <c r="A16" s="23" t="s">
        <v>42</v>
      </c>
      <c r="B16" s="24"/>
      <c r="C16" s="24"/>
      <c r="D16" s="24"/>
      <c r="E16" s="24"/>
      <c r="F16" s="135">
        <f>SchedA!F18</f>
        <v>0</v>
      </c>
      <c r="G16" s="160">
        <v>0</v>
      </c>
      <c r="H16" s="161">
        <v>0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2"/>
      <c r="T16" s="2"/>
      <c r="U16" s="2"/>
      <c r="V16" s="2"/>
      <c r="W16" s="2"/>
      <c r="X16" s="2"/>
      <c r="Y16" s="2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</row>
    <row r="17" spans="1:40" ht="25.15" customHeight="1">
      <c r="A17" s="23" t="s">
        <v>43</v>
      </c>
      <c r="B17" s="24"/>
      <c r="C17" s="20"/>
      <c r="D17" s="20"/>
      <c r="E17" s="20"/>
      <c r="F17" s="135">
        <f>SchedA!F19</f>
        <v>0</v>
      </c>
      <c r="G17" s="160">
        <v>0</v>
      </c>
      <c r="H17" s="161">
        <v>0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2"/>
      <c r="T17" s="2"/>
      <c r="U17" s="2"/>
      <c r="V17" s="2"/>
      <c r="W17" s="2"/>
      <c r="X17" s="2"/>
      <c r="Y17" s="2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</row>
    <row r="18" spans="1:40" ht="25.15" customHeight="1">
      <c r="A18" s="23" t="s">
        <v>44</v>
      </c>
      <c r="B18" s="20"/>
      <c r="C18" s="20"/>
      <c r="D18" s="20"/>
      <c r="E18" s="20"/>
      <c r="F18" s="135">
        <f>SchedA!F20</f>
        <v>138896</v>
      </c>
      <c r="G18" s="160">
        <v>140002</v>
      </c>
      <c r="H18" s="161">
        <v>111039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2"/>
      <c r="T18" s="2"/>
      <c r="U18" s="2"/>
      <c r="V18" s="2"/>
      <c r="W18" s="2"/>
      <c r="X18" s="2"/>
      <c r="Y18" s="2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</row>
    <row r="19" spans="1:40" ht="25.15" customHeight="1">
      <c r="A19" s="23" t="s">
        <v>45</v>
      </c>
      <c r="B19" s="20"/>
      <c r="C19" s="20"/>
      <c r="D19" s="20"/>
      <c r="E19" s="20"/>
      <c r="F19" s="135">
        <f>SchedA!F21</f>
        <v>0</v>
      </c>
      <c r="G19" s="160">
        <v>0</v>
      </c>
      <c r="H19" s="161">
        <v>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2"/>
      <c r="T19" s="2"/>
      <c r="U19" s="2"/>
      <c r="V19" s="2"/>
      <c r="W19" s="2"/>
      <c r="X19" s="2"/>
      <c r="Y19" s="2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</row>
    <row r="20" spans="1:40" ht="25.15" customHeight="1">
      <c r="A20" s="23" t="s">
        <v>46</v>
      </c>
      <c r="B20" s="20"/>
      <c r="C20" s="20"/>
      <c r="D20" s="20"/>
      <c r="E20" s="20"/>
      <c r="F20" s="136">
        <f>SchedA!F22</f>
        <v>18000</v>
      </c>
      <c r="G20" s="160">
        <v>20000</v>
      </c>
      <c r="H20" s="161">
        <v>26364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2"/>
      <c r="T20" s="2"/>
      <c r="U20" s="2"/>
      <c r="V20" s="2"/>
      <c r="W20" s="2"/>
      <c r="X20" s="2"/>
      <c r="Y20" s="2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</row>
    <row r="21" spans="1:40" ht="25.15" customHeight="1">
      <c r="A21" s="23" t="s">
        <v>47</v>
      </c>
      <c r="B21" s="20"/>
      <c r="C21" s="20"/>
      <c r="D21" s="20"/>
      <c r="E21" s="20"/>
      <c r="F21" s="135">
        <f>SchedA!F23</f>
        <v>0</v>
      </c>
      <c r="G21" s="160">
        <v>0</v>
      </c>
      <c r="H21" s="161">
        <v>0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2"/>
      <c r="T21" s="2"/>
      <c r="U21" s="2"/>
      <c r="V21" s="2"/>
      <c r="W21" s="2"/>
      <c r="X21" s="2"/>
      <c r="Y21" s="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</row>
    <row r="22" spans="1:40" ht="25.15" customHeight="1">
      <c r="A22" s="23" t="s">
        <v>48</v>
      </c>
      <c r="B22" s="20"/>
      <c r="C22" s="20"/>
      <c r="D22" s="20"/>
      <c r="E22" s="20"/>
      <c r="F22" s="135">
        <f>SchedA!F24</f>
        <v>25000</v>
      </c>
      <c r="G22" s="160">
        <v>25000</v>
      </c>
      <c r="H22" s="161">
        <v>29545</v>
      </c>
      <c r="I22" s="63"/>
      <c r="J22" s="125"/>
      <c r="K22" s="63"/>
      <c r="L22" s="63"/>
      <c r="M22" s="63"/>
      <c r="N22" s="63"/>
      <c r="O22" s="63"/>
      <c r="P22" s="63"/>
      <c r="Q22" s="63"/>
      <c r="R22" s="63"/>
      <c r="S22" s="2"/>
      <c r="T22" s="2"/>
      <c r="U22" s="2"/>
      <c r="V22" s="2"/>
      <c r="W22" s="2"/>
      <c r="X22" s="2"/>
      <c r="Y22" s="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</row>
    <row r="23" spans="1:40" ht="25.15" customHeight="1">
      <c r="A23" s="23" t="s">
        <v>49</v>
      </c>
      <c r="B23" s="20"/>
      <c r="C23" s="20"/>
      <c r="D23" s="20"/>
      <c r="E23" s="20"/>
      <c r="F23" s="135">
        <f>SchedA!F25</f>
        <v>17663</v>
      </c>
      <c r="G23" s="160">
        <v>17663</v>
      </c>
      <c r="H23" s="161">
        <v>17663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2"/>
      <c r="T23" s="2"/>
      <c r="U23" s="2"/>
      <c r="V23" s="2"/>
      <c r="W23" s="2"/>
      <c r="X23" s="2"/>
      <c r="Y23" s="2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</row>
    <row r="24" spans="1:40" ht="25.15" customHeight="1" thickBot="1">
      <c r="A24" s="23" t="s">
        <v>50</v>
      </c>
      <c r="B24" s="20"/>
      <c r="C24" s="737"/>
      <c r="D24" s="738"/>
      <c r="E24" s="739"/>
      <c r="F24" s="135">
        <f>SchedA!F26</f>
        <v>9323</v>
      </c>
      <c r="G24" s="160">
        <v>13680</v>
      </c>
      <c r="H24" s="161">
        <v>8345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2"/>
      <c r="T24" s="2"/>
      <c r="U24" s="2"/>
      <c r="V24" s="2"/>
      <c r="W24" s="2"/>
      <c r="X24" s="2"/>
      <c r="Y24" s="2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</row>
    <row r="25" spans="1:40" ht="25.15" customHeight="1" thickBot="1">
      <c r="A25" s="22"/>
      <c r="B25" s="293" t="s">
        <v>51</v>
      </c>
      <c r="C25" s="24"/>
      <c r="D25" s="24"/>
      <c r="E25" s="630">
        <f>SchedA!F27</f>
        <v>953549.29999999993</v>
      </c>
      <c r="F25" s="137">
        <f>SUM(F14:F24)</f>
        <v>953549.3</v>
      </c>
      <c r="G25" s="137">
        <f>SUM(G14:G24)</f>
        <v>990349</v>
      </c>
      <c r="H25" s="296">
        <f>SUM(H14:H24)</f>
        <v>884362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2"/>
      <c r="T25" s="2"/>
      <c r="U25" s="2"/>
      <c r="V25" s="2"/>
      <c r="W25" s="2"/>
      <c r="X25" s="2"/>
      <c r="Y25" s="2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</row>
    <row r="26" spans="1:40" ht="6" customHeight="1" thickTop="1">
      <c r="A26" s="22"/>
      <c r="B26" s="615"/>
      <c r="C26" s="615"/>
      <c r="D26" s="615"/>
      <c r="E26" s="615"/>
      <c r="F26" s="657"/>
      <c r="G26" s="657"/>
      <c r="H26" s="30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2"/>
      <c r="T26" s="2"/>
      <c r="U26" s="2"/>
      <c r="V26" s="2"/>
      <c r="W26" s="2"/>
      <c r="X26" s="2"/>
      <c r="Y26" s="2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</row>
    <row r="27" spans="1:40" ht="25.15" customHeight="1" thickBot="1">
      <c r="A27" s="91" t="s">
        <v>52</v>
      </c>
      <c r="B27" s="615"/>
      <c r="C27" s="615"/>
      <c r="D27" s="615"/>
      <c r="E27" s="615"/>
      <c r="F27" s="658"/>
      <c r="G27" s="658"/>
      <c r="H27" s="72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2"/>
      <c r="T27" s="2"/>
      <c r="U27" s="2"/>
      <c r="V27" s="2"/>
      <c r="W27" s="2"/>
      <c r="X27" s="2"/>
      <c r="Y27" s="2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</row>
    <row r="28" spans="1:40" ht="24.6" customHeight="1">
      <c r="A28" s="740" t="s">
        <v>53</v>
      </c>
      <c r="B28" s="741"/>
      <c r="C28" s="741"/>
      <c r="D28" s="741"/>
      <c r="E28" s="742"/>
      <c r="F28" s="225">
        <f>SchedA!G49</f>
        <v>192235.66999999998</v>
      </c>
      <c r="G28" s="159">
        <v>209488.4</v>
      </c>
      <c r="H28" s="158">
        <v>223388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2"/>
      <c r="T28" s="2"/>
      <c r="U28" s="2"/>
      <c r="V28" s="2"/>
      <c r="W28" s="2"/>
      <c r="X28" s="2"/>
      <c r="Y28" s="2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</row>
    <row r="29" spans="1:40" ht="24.6" customHeight="1">
      <c r="A29" s="743" t="s">
        <v>54</v>
      </c>
      <c r="B29" s="735"/>
      <c r="C29" s="735"/>
      <c r="D29" s="735"/>
      <c r="E29" s="736"/>
      <c r="F29" s="135">
        <f>SchedA!H49</f>
        <v>43107</v>
      </c>
      <c r="G29" s="160">
        <v>83151.460000000006</v>
      </c>
      <c r="H29" s="161">
        <v>73741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2"/>
      <c r="T29" s="2"/>
      <c r="U29" s="2"/>
      <c r="V29" s="2"/>
      <c r="W29" s="2"/>
      <c r="X29" s="2"/>
      <c r="Y29" s="2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</row>
    <row r="30" spans="1:40" ht="24.6" customHeight="1">
      <c r="A30" s="728" t="s">
        <v>55</v>
      </c>
      <c r="B30" s="726"/>
      <c r="C30" s="726"/>
      <c r="D30" s="726"/>
      <c r="E30" s="727"/>
      <c r="F30" s="135">
        <f>SchedA!I49</f>
        <v>445899.64</v>
      </c>
      <c r="G30" s="160">
        <v>442884</v>
      </c>
      <c r="H30" s="161">
        <v>341431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2"/>
      <c r="T30" s="2"/>
      <c r="U30" s="2"/>
      <c r="V30" s="2"/>
      <c r="W30" s="2"/>
      <c r="X30" s="2"/>
      <c r="Y30" s="2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</row>
    <row r="31" spans="1:40" ht="24.75" customHeight="1">
      <c r="A31" s="725" t="s">
        <v>56</v>
      </c>
      <c r="B31" s="735"/>
      <c r="C31" s="735"/>
      <c r="D31" s="735"/>
      <c r="E31" s="736"/>
      <c r="F31" s="135">
        <f>SchedA!J49</f>
        <v>116101</v>
      </c>
      <c r="G31" s="160">
        <v>126236</v>
      </c>
      <c r="H31" s="161">
        <v>126147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2"/>
      <c r="T31" s="2"/>
      <c r="U31" s="2"/>
      <c r="V31" s="2"/>
      <c r="W31" s="2"/>
      <c r="X31" s="2"/>
      <c r="Y31" s="2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</row>
    <row r="32" spans="1:40" ht="24" customHeight="1">
      <c r="A32" s="743" t="s">
        <v>57</v>
      </c>
      <c r="B32" s="735"/>
      <c r="C32" s="735"/>
      <c r="D32" s="735"/>
      <c r="E32" s="736"/>
      <c r="F32" s="135">
        <f>SchedA!K49</f>
        <v>3100</v>
      </c>
      <c r="G32" s="160">
        <v>2700</v>
      </c>
      <c r="H32" s="161">
        <v>5461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2"/>
      <c r="T32" s="2"/>
      <c r="U32" s="2"/>
      <c r="V32" s="2"/>
      <c r="W32" s="2"/>
      <c r="X32" s="2"/>
      <c r="Y32" s="2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</row>
    <row r="33" spans="1:40" ht="24" customHeight="1">
      <c r="A33" s="743" t="s">
        <v>58</v>
      </c>
      <c r="B33" s="735"/>
      <c r="C33" s="735"/>
      <c r="D33" s="735"/>
      <c r="E33" s="736"/>
      <c r="F33" s="135">
        <f>SchedA!L49</f>
        <v>135187.21</v>
      </c>
      <c r="G33" s="160">
        <v>122424</v>
      </c>
      <c r="H33" s="161">
        <v>124574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2"/>
      <c r="T33" s="2"/>
      <c r="U33" s="2"/>
      <c r="V33" s="2"/>
      <c r="W33" s="2"/>
      <c r="X33" s="2"/>
      <c r="Y33" s="2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</row>
    <row r="34" spans="1:40" ht="29.25" customHeight="1" thickBot="1">
      <c r="A34" s="725" t="s">
        <v>59</v>
      </c>
      <c r="B34" s="726"/>
      <c r="C34" s="726"/>
      <c r="D34" s="726"/>
      <c r="E34" s="727"/>
      <c r="F34" s="135">
        <f>SchedA!M49</f>
        <v>0</v>
      </c>
      <c r="G34" s="160">
        <v>0</v>
      </c>
      <c r="H34" s="161">
        <v>0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2"/>
      <c r="T34" s="2"/>
      <c r="U34" s="2"/>
      <c r="V34" s="2"/>
      <c r="W34" s="2"/>
      <c r="X34" s="2"/>
      <c r="Y34" s="2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</row>
    <row r="35" spans="1:40" ht="25.15" customHeight="1" thickBot="1">
      <c r="A35" s="22"/>
      <c r="B35" s="293" t="s">
        <v>60</v>
      </c>
      <c r="C35" s="293"/>
      <c r="D35" s="293"/>
      <c r="E35" s="303">
        <f>SchedA!F49</f>
        <v>935630.52</v>
      </c>
      <c r="F35" s="137">
        <f>SUM(F28:F34)</f>
        <v>935630.52</v>
      </c>
      <c r="G35" s="137">
        <f t="shared" ref="G35:H35" si="0">SUM(G28:G34)</f>
        <v>986883.86</v>
      </c>
      <c r="H35" s="296">
        <f t="shared" si="0"/>
        <v>894742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2"/>
      <c r="T35" s="2"/>
      <c r="U35" s="2"/>
      <c r="V35" s="2"/>
      <c r="W35" s="2"/>
      <c r="X35" s="2"/>
      <c r="Y35" s="2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</row>
    <row r="36" spans="1:40" ht="9" customHeight="1" thickTop="1" thickBot="1">
      <c r="A36" s="29"/>
      <c r="B36" s="659"/>
      <c r="C36" s="659"/>
      <c r="D36" s="659"/>
      <c r="E36" s="659"/>
      <c r="F36" s="660"/>
      <c r="G36" s="660"/>
      <c r="H36" s="31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2"/>
      <c r="T36" s="2"/>
      <c r="U36" s="2"/>
      <c r="V36" s="2"/>
      <c r="W36" s="2"/>
      <c r="X36" s="2"/>
      <c r="Y36" s="2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</row>
    <row r="37" spans="1:40" ht="25.15" customHeight="1" thickBot="1">
      <c r="A37" s="76" t="s">
        <v>61</v>
      </c>
      <c r="B37" s="77"/>
      <c r="C37" s="77"/>
      <c r="D37" s="77"/>
      <c r="E37" s="78"/>
      <c r="F37" s="137">
        <f>F25-F35</f>
        <v>17918.780000000028</v>
      </c>
      <c r="G37" s="139">
        <f>G25-G35</f>
        <v>3465.140000000014</v>
      </c>
      <c r="H37" s="138">
        <f>H25-H35</f>
        <v>-10380</v>
      </c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2"/>
      <c r="T37" s="2"/>
      <c r="U37" s="2"/>
      <c r="V37" s="2"/>
      <c r="W37" s="2"/>
      <c r="X37" s="2"/>
      <c r="Y37" s="2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</row>
    <row r="38" spans="1:40" ht="24.75" customHeight="1" thickTop="1" thickBot="1">
      <c r="A38" s="301"/>
      <c r="B38" s="4"/>
      <c r="C38" s="4"/>
      <c r="D38" s="4"/>
      <c r="E38" s="173"/>
      <c r="F38" s="661">
        <f>SchedA!F50</f>
        <v>17918.779999999955</v>
      </c>
      <c r="G38" s="142"/>
      <c r="H38" s="5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2"/>
      <c r="T38" s="2"/>
      <c r="U38" s="2"/>
      <c r="V38" s="2"/>
      <c r="W38" s="2"/>
      <c r="X38" s="2"/>
      <c r="Y38" s="2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</row>
    <row r="39" spans="1:40" ht="10.15" customHeight="1" thickTop="1">
      <c r="B39" s="431"/>
      <c r="C39" s="431"/>
      <c r="D39" s="431"/>
      <c r="E39" s="431"/>
      <c r="F39" s="172"/>
      <c r="G39" s="431"/>
      <c r="H39" s="431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2"/>
      <c r="T39" s="2"/>
      <c r="U39" s="2"/>
      <c r="V39" s="2"/>
      <c r="W39" s="2"/>
      <c r="X39" s="2"/>
      <c r="Y39" s="2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</row>
    <row r="40" spans="1:40" ht="14.1" customHeight="1">
      <c r="A40" s="613" t="s">
        <v>268</v>
      </c>
      <c r="B40" s="431"/>
      <c r="C40" s="431"/>
      <c r="D40" s="431"/>
      <c r="E40" s="431"/>
      <c r="F40" s="431"/>
      <c r="G40" s="431"/>
      <c r="H40" s="431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2"/>
      <c r="T40" s="2"/>
      <c r="U40" s="2"/>
      <c r="V40" s="2"/>
      <c r="W40" s="2"/>
      <c r="X40" s="2"/>
      <c r="Y40" s="2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</row>
    <row r="41" spans="1:40" ht="14.1" customHeight="1">
      <c r="A41" s="602"/>
      <c r="B41" s="604"/>
      <c r="C41" s="604"/>
      <c r="D41" s="604"/>
      <c r="E41" s="604"/>
      <c r="F41" s="604"/>
      <c r="G41" s="604"/>
      <c r="H41" s="60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2"/>
      <c r="T41" s="2"/>
      <c r="U41" s="2"/>
      <c r="V41" s="2"/>
      <c r="W41" s="2"/>
      <c r="X41" s="2"/>
      <c r="Y41" s="2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</row>
    <row r="42" spans="1:40" ht="18" customHeight="1">
      <c r="A42" s="603"/>
      <c r="B42" s="603"/>
      <c r="C42" s="603"/>
      <c r="D42" s="603"/>
      <c r="E42" s="603"/>
      <c r="F42" s="603"/>
      <c r="G42" s="603"/>
      <c r="H42" s="60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2"/>
      <c r="T42" s="2"/>
      <c r="U42" s="2"/>
      <c r="V42" s="2"/>
      <c r="W42" s="2"/>
      <c r="X42" s="2"/>
      <c r="Y42" s="2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</row>
    <row r="43" spans="1:40" ht="14.1" customHeight="1">
      <c r="A43" s="603"/>
      <c r="B43" s="603"/>
      <c r="C43" s="603"/>
      <c r="D43" s="603"/>
      <c r="E43" s="603"/>
      <c r="F43" s="603"/>
      <c r="G43" s="603"/>
      <c r="H43" s="60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2"/>
      <c r="T43" s="2"/>
      <c r="U43" s="2"/>
      <c r="V43" s="2"/>
      <c r="W43" s="2"/>
      <c r="X43" s="2"/>
      <c r="Y43" s="2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</row>
    <row r="44" spans="1:40" ht="19.149999999999999" customHeight="1">
      <c r="A44" s="143"/>
      <c r="B44" s="143"/>
      <c r="C44" s="143"/>
      <c r="D44" s="143"/>
      <c r="E44" s="143"/>
      <c r="F44" s="143"/>
      <c r="G44" s="143"/>
      <c r="H44" s="14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2"/>
      <c r="T44" s="2"/>
      <c r="U44" s="2"/>
      <c r="V44" s="2"/>
      <c r="W44" s="2"/>
      <c r="X44" s="2"/>
      <c r="Y44" s="2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</row>
    <row r="45" spans="1:40" ht="19.149999999999999" customHeight="1">
      <c r="A45" s="580" t="s">
        <v>62</v>
      </c>
      <c r="B45" s="431"/>
      <c r="C45" s="143"/>
      <c r="D45" s="143"/>
      <c r="E45" s="143"/>
      <c r="F45" s="143"/>
      <c r="G45" s="143"/>
      <c r="H45" s="14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2"/>
      <c r="T45" s="2"/>
      <c r="U45" s="2"/>
      <c r="V45" s="2"/>
      <c r="W45" s="2"/>
      <c r="X45" s="2"/>
      <c r="Y45" s="2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</row>
    <row r="46" spans="1:40" ht="19.149999999999999" customHeight="1">
      <c r="A46" s="260" t="s">
        <v>269</v>
      </c>
      <c r="B46" s="431"/>
      <c r="C46" s="143"/>
      <c r="D46" s="143"/>
      <c r="E46" s="143"/>
      <c r="F46" s="143"/>
      <c r="G46" s="143"/>
      <c r="H46" s="14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"/>
      <c r="T46" s="2"/>
      <c r="U46" s="2"/>
      <c r="V46" s="2"/>
      <c r="W46" s="2"/>
      <c r="X46" s="2"/>
      <c r="Y46" s="2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</row>
    <row r="47" spans="1:40" ht="19.149999999999999" customHeight="1">
      <c r="A47" s="143"/>
      <c r="B47" s="143"/>
      <c r="C47" s="143"/>
      <c r="D47" s="143"/>
      <c r="E47" s="143"/>
      <c r="F47" s="143"/>
      <c r="G47" s="143"/>
      <c r="H47" s="14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"/>
      <c r="T47" s="2"/>
      <c r="U47" s="2"/>
      <c r="V47" s="2"/>
      <c r="W47" s="2"/>
      <c r="X47" s="2"/>
      <c r="Y47" s="2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</row>
    <row r="48" spans="1:40" ht="19.149999999999999" customHeight="1">
      <c r="A48" s="143"/>
      <c r="B48" s="143"/>
      <c r="C48" s="262"/>
      <c r="D48" s="431"/>
      <c r="E48" s="431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2"/>
      <c r="T48" s="2"/>
      <c r="U48" s="2"/>
      <c r="V48" s="2"/>
      <c r="W48" s="2"/>
      <c r="X48" s="2"/>
      <c r="Y48" s="2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</row>
    <row r="49" spans="1:40" ht="19.149999999999999" customHeight="1">
      <c r="A49" s="143"/>
      <c r="B49" s="143"/>
      <c r="C49" s="262"/>
      <c r="D49" s="431"/>
      <c r="E49" s="431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2"/>
      <c r="T49" s="2"/>
      <c r="U49" s="2"/>
      <c r="V49" s="2"/>
      <c r="W49" s="2"/>
      <c r="X49" s="2"/>
      <c r="Y49" s="2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</row>
    <row r="50" spans="1:40" ht="19.149999999999999" customHeight="1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2"/>
      <c r="T50" s="2"/>
      <c r="U50" s="2"/>
      <c r="V50" s="2"/>
      <c r="W50" s="2"/>
      <c r="X50" s="2"/>
      <c r="Y50" s="2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</row>
    <row r="51" spans="1:40" ht="19.149999999999999" customHeight="1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2"/>
      <c r="T51" s="2"/>
      <c r="U51" s="2"/>
      <c r="V51" s="2"/>
      <c r="W51" s="2"/>
      <c r="X51" s="2"/>
      <c r="Y51" s="2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</row>
    <row r="52" spans="1:40" ht="19.149999999999999" customHeight="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2"/>
      <c r="T52" s="2"/>
      <c r="U52" s="2"/>
      <c r="V52" s="2"/>
      <c r="W52" s="2"/>
      <c r="X52" s="2"/>
      <c r="Y52" s="2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</row>
    <row r="53" spans="1:40" ht="19.149999999999999" customHeight="1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2"/>
      <c r="T53" s="2"/>
      <c r="U53" s="2"/>
      <c r="V53" s="2"/>
      <c r="W53" s="2"/>
      <c r="X53" s="2"/>
      <c r="Y53" s="2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</row>
    <row r="54" spans="1:40" ht="19.149999999999999" customHeight="1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2"/>
      <c r="T54" s="2"/>
      <c r="U54" s="2"/>
      <c r="V54" s="2"/>
      <c r="W54" s="2"/>
      <c r="X54" s="2"/>
      <c r="Y54" s="2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</row>
    <row r="55" spans="1:40" ht="19.149999999999999" customHeight="1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2"/>
      <c r="T55" s="2"/>
      <c r="U55" s="2"/>
      <c r="V55" s="2"/>
      <c r="W55" s="2"/>
      <c r="X55" s="2"/>
      <c r="Y55" s="2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</row>
    <row r="56" spans="1:40" ht="19.149999999999999" customHeight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2"/>
      <c r="T56" s="2"/>
      <c r="U56" s="2"/>
      <c r="V56" s="2"/>
      <c r="W56" s="2"/>
      <c r="X56" s="2"/>
      <c r="Y56" s="2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</row>
    <row r="57" spans="1:40" ht="19.149999999999999" customHeight="1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2"/>
      <c r="T57" s="2"/>
      <c r="U57" s="2"/>
      <c r="V57" s="2"/>
      <c r="W57" s="2"/>
      <c r="X57" s="2"/>
      <c r="Y57" s="2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</row>
    <row r="58" spans="1:40" ht="19.149999999999999" customHeight="1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2"/>
      <c r="T58" s="2"/>
      <c r="U58" s="2"/>
      <c r="V58" s="2"/>
      <c r="W58" s="2"/>
      <c r="X58" s="2"/>
      <c r="Y58" s="2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</row>
    <row r="59" spans="1:40" ht="19.149999999999999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2"/>
      <c r="T59" s="2"/>
      <c r="U59" s="2"/>
      <c r="V59" s="2"/>
      <c r="W59" s="2"/>
      <c r="X59" s="2"/>
      <c r="Y59" s="2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</row>
    <row r="60" spans="1:40" ht="19.149999999999999" customHeight="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2"/>
      <c r="T60" s="2"/>
      <c r="U60" s="2"/>
      <c r="V60" s="2"/>
      <c r="W60" s="2"/>
      <c r="X60" s="2"/>
      <c r="Y60" s="2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  <c r="AL60" s="143"/>
      <c r="AM60" s="143"/>
      <c r="AN60" s="143"/>
    </row>
    <row r="61" spans="1:40" ht="19.149999999999999" customHeigh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2"/>
      <c r="T61" s="2"/>
      <c r="U61" s="2"/>
      <c r="V61" s="2"/>
      <c r="W61" s="2"/>
      <c r="X61" s="2"/>
      <c r="Y61" s="2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</row>
    <row r="62" spans="1:40" ht="19.149999999999999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2"/>
      <c r="T62" s="2"/>
      <c r="U62" s="2"/>
      <c r="V62" s="2"/>
      <c r="W62" s="2"/>
      <c r="X62" s="2"/>
      <c r="Y62" s="2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</row>
    <row r="63" spans="1:40" ht="19.149999999999999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2"/>
      <c r="T63" s="2"/>
      <c r="U63" s="2"/>
      <c r="V63" s="2"/>
      <c r="W63" s="2"/>
      <c r="X63" s="2"/>
      <c r="Y63" s="2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</row>
    <row r="64" spans="1:40" ht="19.149999999999999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2"/>
      <c r="T64" s="2"/>
      <c r="U64" s="2"/>
      <c r="V64" s="2"/>
      <c r="W64" s="2"/>
      <c r="X64" s="2"/>
      <c r="Y64" s="2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</row>
    <row r="65" spans="1:40" ht="19.149999999999999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2"/>
      <c r="T65" s="2"/>
      <c r="U65" s="2"/>
      <c r="V65" s="2"/>
      <c r="W65" s="2"/>
      <c r="X65" s="2"/>
      <c r="Y65" s="2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</row>
    <row r="66" spans="1:40" ht="19.149999999999999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2"/>
      <c r="T66" s="2"/>
      <c r="U66" s="2"/>
      <c r="V66" s="2"/>
      <c r="W66" s="2"/>
      <c r="X66" s="2"/>
      <c r="Y66" s="2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</row>
    <row r="67" spans="1:40" ht="19.149999999999999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2"/>
      <c r="T67" s="2"/>
      <c r="U67" s="2"/>
      <c r="V67" s="2"/>
      <c r="W67" s="2"/>
      <c r="X67" s="2"/>
      <c r="Y67" s="2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</row>
    <row r="68" spans="1:40" ht="19.149999999999999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2"/>
      <c r="T68" s="2"/>
      <c r="U68" s="2"/>
      <c r="V68" s="2"/>
      <c r="W68" s="2"/>
      <c r="X68" s="2"/>
      <c r="Y68" s="2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</row>
    <row r="69" spans="1:40" ht="19.149999999999999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2"/>
      <c r="T69" s="2"/>
      <c r="U69" s="2"/>
      <c r="V69" s="2"/>
      <c r="W69" s="2"/>
      <c r="X69" s="2"/>
      <c r="Y69" s="2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</row>
    <row r="70" spans="1:40" ht="19.149999999999999" customHeigh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2"/>
      <c r="T70" s="2"/>
      <c r="U70" s="2"/>
      <c r="V70" s="2"/>
      <c r="W70" s="2"/>
      <c r="X70" s="2"/>
      <c r="Y70" s="2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</row>
    <row r="71" spans="1:40" ht="19.149999999999999" customHeigh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2"/>
      <c r="T71" s="2"/>
      <c r="U71" s="2"/>
      <c r="V71" s="2"/>
      <c r="W71" s="2"/>
      <c r="X71" s="2"/>
      <c r="Y71" s="2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</row>
    <row r="72" spans="1:40" ht="19.149999999999999" customHeigh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2"/>
      <c r="T72" s="2"/>
      <c r="U72" s="2"/>
      <c r="V72" s="2"/>
      <c r="W72" s="2"/>
      <c r="X72" s="2"/>
      <c r="Y72" s="2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</row>
    <row r="73" spans="1:40" ht="19.149999999999999" customHeigh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2"/>
      <c r="T73" s="2"/>
      <c r="U73" s="2"/>
      <c r="V73" s="2"/>
      <c r="W73" s="2"/>
      <c r="X73" s="2"/>
      <c r="Y73" s="2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</row>
    <row r="74" spans="1:40" ht="19.149999999999999" customHeigh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2"/>
      <c r="T74" s="2"/>
      <c r="U74" s="2"/>
      <c r="V74" s="2"/>
      <c r="W74" s="2"/>
      <c r="X74" s="2"/>
      <c r="Y74" s="2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</row>
    <row r="75" spans="1:40" ht="19.149999999999999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2"/>
      <c r="T75" s="2"/>
      <c r="U75" s="2"/>
      <c r="V75" s="2"/>
      <c r="W75" s="2"/>
      <c r="X75" s="2"/>
      <c r="Y75" s="2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</row>
    <row r="76" spans="1:40" ht="19.149999999999999" customHeight="1">
      <c r="A76" s="63"/>
      <c r="B76" s="63"/>
      <c r="C76" s="63"/>
      <c r="D76" s="63"/>
      <c r="E76" s="63"/>
      <c r="F76" s="63"/>
      <c r="G76" s="63"/>
      <c r="H76" s="63"/>
      <c r="I76" s="63"/>
      <c r="S76" s="2"/>
      <c r="T76" s="2"/>
      <c r="U76" s="2"/>
      <c r="V76" s="2"/>
      <c r="W76" s="2"/>
      <c r="X76" s="2"/>
      <c r="Y76" s="2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</row>
    <row r="77" spans="1:40" ht="19.149999999999999" customHeight="1">
      <c r="S77" s="2"/>
      <c r="T77" s="2"/>
      <c r="U77" s="2"/>
      <c r="V77" s="2"/>
      <c r="W77" s="2"/>
      <c r="X77" s="2"/>
      <c r="Y77" s="2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</row>
    <row r="78" spans="1:40" ht="19.149999999999999" customHeight="1"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</row>
    <row r="79" spans="1:40" ht="19.149999999999999" customHeight="1"/>
    <row r="80" spans="1:40" ht="19.149999999999999" customHeight="1"/>
    <row r="81" ht="19.149999999999999" customHeight="1"/>
    <row r="82" ht="19.149999999999999" customHeight="1"/>
    <row r="83" ht="19.149999999999999" customHeight="1"/>
    <row r="84" ht="19.149999999999999" customHeight="1"/>
    <row r="85" ht="19.149999999999999" customHeight="1"/>
    <row r="86" ht="19.149999999999999" customHeight="1"/>
    <row r="87" ht="19.149999999999999" customHeight="1"/>
    <row r="88" ht="19.149999999999999" customHeight="1"/>
    <row r="89" ht="19.149999999999999" customHeight="1"/>
    <row r="90" ht="19.149999999999999" customHeight="1"/>
    <row r="91" ht="19.149999999999999" customHeight="1"/>
    <row r="92" ht="19.149999999999999" customHeight="1"/>
    <row r="93" ht="19.149999999999999" customHeight="1"/>
    <row r="94" ht="19.149999999999999" customHeight="1"/>
    <row r="95" ht="19.149999999999999" customHeight="1"/>
    <row r="96" ht="19.149999999999999" customHeight="1"/>
    <row r="97" ht="19.149999999999999" customHeight="1"/>
    <row r="98" ht="19.149999999999999" customHeight="1"/>
    <row r="99" ht="19.149999999999999" customHeight="1"/>
    <row r="100" ht="19.149999999999999" customHeight="1"/>
    <row r="101" ht="19.149999999999999" customHeight="1"/>
    <row r="102" ht="19.149999999999999" customHeight="1"/>
    <row r="103" ht="19.149999999999999" customHeight="1"/>
    <row r="104" ht="19.149999999999999" customHeight="1"/>
    <row r="105" ht="19.149999999999999" customHeight="1"/>
    <row r="106" ht="19.149999999999999" customHeight="1"/>
    <row r="107" ht="19.149999999999999" customHeight="1"/>
    <row r="108" ht="19.149999999999999" customHeight="1"/>
    <row r="109" ht="19.149999999999999" customHeight="1"/>
    <row r="110" ht="19.149999999999999" customHeight="1"/>
    <row r="111" ht="19.149999999999999" customHeight="1"/>
    <row r="112" ht="19.149999999999999" customHeight="1"/>
    <row r="113" ht="19.149999999999999" customHeight="1"/>
    <row r="114" ht="19.149999999999999" customHeight="1"/>
    <row r="115" ht="19.149999999999999" customHeight="1"/>
    <row r="116" ht="19.149999999999999" customHeight="1"/>
    <row r="117" ht="19.149999999999999" customHeight="1"/>
    <row r="118" ht="19.149999999999999" customHeight="1"/>
    <row r="119" ht="19.149999999999999" customHeight="1"/>
    <row r="120" ht="19.149999999999999" customHeight="1"/>
    <row r="121" ht="19.149999999999999" customHeight="1"/>
    <row r="122" ht="19.149999999999999" customHeight="1"/>
    <row r="123" ht="19.149999999999999" customHeight="1"/>
    <row r="124" ht="19.149999999999999" customHeight="1"/>
    <row r="125" ht="19.149999999999999" customHeight="1"/>
    <row r="126" ht="19.149999999999999" customHeight="1"/>
    <row r="127" ht="19.149999999999999" customHeight="1"/>
    <row r="128" ht="19.149999999999999" customHeight="1"/>
    <row r="129" ht="19.149999999999999" customHeight="1"/>
    <row r="130" ht="19.149999999999999" customHeight="1"/>
    <row r="131" ht="19.149999999999999" customHeight="1"/>
    <row r="132" ht="19.149999999999999" customHeight="1"/>
    <row r="133" ht="19.149999999999999" customHeight="1"/>
    <row r="134" ht="19.149999999999999" customHeight="1"/>
    <row r="135" ht="19.149999999999999" customHeight="1"/>
    <row r="136" ht="19.149999999999999" customHeight="1"/>
    <row r="137" ht="19.149999999999999" customHeight="1"/>
    <row r="138" ht="19.149999999999999" customHeight="1"/>
    <row r="139" ht="19.149999999999999" customHeight="1"/>
    <row r="140" ht="19.149999999999999" customHeight="1"/>
    <row r="141" ht="19.149999999999999" customHeight="1"/>
    <row r="142" ht="19.149999999999999" customHeight="1"/>
    <row r="143" ht="19.149999999999999" customHeight="1"/>
    <row r="144" ht="19.149999999999999" customHeight="1"/>
    <row r="145" ht="19.149999999999999" customHeight="1"/>
    <row r="146" ht="19.149999999999999" customHeight="1"/>
    <row r="147" ht="19.149999999999999" customHeight="1"/>
    <row r="148" ht="19.149999999999999" customHeight="1"/>
    <row r="149" ht="19.149999999999999" customHeight="1"/>
    <row r="150" ht="19.149999999999999" customHeight="1"/>
    <row r="151" ht="19.149999999999999" customHeight="1"/>
    <row r="152" ht="19.149999999999999" customHeight="1"/>
    <row r="153" ht="19.149999999999999" customHeight="1"/>
    <row r="154" ht="19.149999999999999" customHeight="1"/>
    <row r="155" ht="19.149999999999999" customHeight="1"/>
    <row r="156" ht="19.149999999999999" customHeight="1"/>
    <row r="157" ht="19.149999999999999" customHeight="1"/>
    <row r="158" ht="19.149999999999999" customHeight="1"/>
    <row r="159" ht="19.149999999999999" customHeight="1"/>
    <row r="160" ht="19.149999999999999" customHeight="1"/>
    <row r="161" ht="19.149999999999999" customHeight="1"/>
    <row r="162" ht="19.149999999999999" customHeight="1"/>
    <row r="163" ht="19.149999999999999" customHeight="1"/>
    <row r="164" ht="19.149999999999999" customHeight="1"/>
    <row r="165" ht="19.149999999999999" customHeight="1"/>
    <row r="166" ht="19.149999999999999" customHeight="1"/>
    <row r="167" ht="19.149999999999999" customHeight="1"/>
    <row r="168" ht="19.149999999999999" customHeight="1"/>
    <row r="169" ht="19.149999999999999" customHeight="1"/>
    <row r="170" ht="19.149999999999999" customHeight="1"/>
    <row r="171" ht="19.149999999999999" customHeight="1"/>
    <row r="172" ht="19.149999999999999" customHeight="1"/>
    <row r="173" ht="19.149999999999999" customHeight="1"/>
    <row r="174" ht="19.149999999999999" customHeight="1"/>
    <row r="175" ht="19.149999999999999" customHeight="1"/>
    <row r="176" ht="19.149999999999999" customHeight="1"/>
    <row r="177" ht="19.149999999999999" customHeight="1"/>
    <row r="178" ht="19.149999999999999" customHeight="1"/>
    <row r="179" ht="19.149999999999999" customHeight="1"/>
    <row r="180" ht="19.149999999999999" customHeight="1"/>
    <row r="181" ht="19.149999999999999" customHeight="1"/>
    <row r="182" ht="19.149999999999999" customHeight="1"/>
    <row r="183" ht="19.149999999999999" customHeight="1"/>
    <row r="184" ht="19.149999999999999" customHeight="1"/>
    <row r="185" ht="19.149999999999999" customHeight="1"/>
    <row r="186" ht="19.149999999999999" customHeight="1"/>
    <row r="187" ht="19.149999999999999" customHeight="1"/>
    <row r="188" ht="19.149999999999999" customHeight="1"/>
    <row r="189" ht="19.149999999999999" customHeight="1"/>
    <row r="190" ht="19.149999999999999" customHeight="1"/>
    <row r="191" ht="19.149999999999999" customHeight="1"/>
    <row r="192" ht="19.149999999999999" customHeight="1"/>
    <row r="193" ht="19.149999999999999" customHeight="1"/>
    <row r="194" ht="19.149999999999999" customHeight="1"/>
    <row r="195" ht="19.149999999999999" customHeight="1"/>
    <row r="196" ht="19.149999999999999" customHeight="1"/>
    <row r="197" ht="19.149999999999999" customHeight="1"/>
    <row r="198" ht="19.149999999999999" customHeight="1"/>
    <row r="199" ht="19.149999999999999" customHeight="1"/>
    <row r="200" ht="19.149999999999999" customHeight="1"/>
    <row r="201" ht="19.149999999999999" customHeight="1"/>
    <row r="202" ht="19.149999999999999" customHeight="1"/>
    <row r="203" ht="19.149999999999999" customHeight="1"/>
    <row r="204" ht="19.149999999999999" customHeight="1"/>
    <row r="205" ht="19.149999999999999" customHeight="1"/>
    <row r="206" ht="19.149999999999999" customHeight="1"/>
    <row r="207" ht="19.149999999999999" customHeight="1"/>
    <row r="208" ht="19.149999999999999" customHeight="1"/>
    <row r="209" ht="19.149999999999999" customHeight="1"/>
    <row r="210" ht="19.149999999999999" customHeight="1"/>
    <row r="211" ht="19.149999999999999" customHeight="1"/>
  </sheetData>
  <sheetProtection algorithmName="SHA-512" hashValue="itrLRnsmTfFlvETKZU2S/fX8w10Ml9GX4ttARq5+PA28XmEjkB19xyl1XdVrvzyXy/x3Z/6iEQxITWaS2klK6g==" saltValue="BOiUe0K2tdV9ao8NMOVG0g==" spinCount="100000" sheet="1"/>
  <mergeCells count="13">
    <mergeCell ref="A34:E34"/>
    <mergeCell ref="A30:E30"/>
    <mergeCell ref="F1:H1"/>
    <mergeCell ref="A6:H6"/>
    <mergeCell ref="A4:H4"/>
    <mergeCell ref="F2:H2"/>
    <mergeCell ref="A5:H5"/>
    <mergeCell ref="A31:E31"/>
    <mergeCell ref="C24:E24"/>
    <mergeCell ref="A28:E28"/>
    <mergeCell ref="A29:E29"/>
    <mergeCell ref="A32:E32"/>
    <mergeCell ref="A33:E33"/>
  </mergeCells>
  <phoneticPr fontId="0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scale="61" orientation="portrait" r:id="rId1"/>
  <headerFooter alignWithMargins="0">
    <oddFooter>&amp;Cpage 3&amp;L&amp;1#&amp;"Calibri"&amp;11&amp;K000000Classification: Protected 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1"/>
  <sheetViews>
    <sheetView topLeftCell="A10" zoomScaleNormal="100" zoomScaleSheetLayoutView="96" workbookViewId="0">
      <selection activeCell="G18" sqref="G18"/>
    </sheetView>
  </sheetViews>
  <sheetFormatPr defaultColWidth="8.88671875" defaultRowHeight="15" customHeight="1"/>
  <cols>
    <col min="1" max="1" width="1" customWidth="1"/>
    <col min="2" max="2" width="7.77734375" customWidth="1"/>
    <col min="3" max="3" width="9.77734375" customWidth="1"/>
    <col min="4" max="5" width="7.77734375" customWidth="1"/>
    <col min="6" max="6" width="34.6640625" customWidth="1"/>
    <col min="7" max="7" width="19.6640625" customWidth="1"/>
    <col min="8" max="8" width="19.33203125" customWidth="1"/>
  </cols>
  <sheetData>
    <row r="1" spans="1:32" ht="21" customHeight="1">
      <c r="A1" s="143"/>
      <c r="B1" s="1"/>
      <c r="C1" s="1"/>
      <c r="D1" s="1"/>
      <c r="E1" s="1"/>
      <c r="F1" s="25" t="s">
        <v>263</v>
      </c>
      <c r="G1" s="553" t="str">
        <f>Coversht!F2</f>
        <v>9302</v>
      </c>
      <c r="H1" s="2"/>
      <c r="I1" s="63"/>
      <c r="J1" s="63"/>
      <c r="K1" s="2"/>
      <c r="L1" s="2"/>
      <c r="M1" s="2"/>
      <c r="N1" s="2"/>
      <c r="O1" s="2"/>
      <c r="P1" s="2"/>
      <c r="Q1" s="2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</row>
    <row r="2" spans="1:32" ht="22.5" customHeight="1">
      <c r="A2" s="143"/>
      <c r="B2" s="1"/>
      <c r="C2" s="1"/>
      <c r="D2" s="1"/>
      <c r="E2" s="1"/>
      <c r="F2" s="25"/>
      <c r="G2" s="614"/>
      <c r="H2" s="2"/>
      <c r="I2" s="63"/>
      <c r="J2" s="63"/>
      <c r="K2" s="2"/>
      <c r="L2" s="2"/>
      <c r="M2" s="2"/>
      <c r="N2" s="2"/>
      <c r="O2" s="2"/>
      <c r="P2" s="2"/>
      <c r="Q2" s="2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</row>
    <row r="3" spans="1:32" ht="6.75" customHeight="1">
      <c r="A3" s="143"/>
      <c r="B3" s="1"/>
      <c r="C3" s="1"/>
      <c r="D3" s="1"/>
      <c r="E3" s="1"/>
      <c r="F3" s="1"/>
      <c r="G3" s="611"/>
      <c r="H3" s="63"/>
      <c r="I3" s="63"/>
      <c r="J3" s="63"/>
      <c r="K3" s="2"/>
      <c r="L3" s="2"/>
      <c r="M3" s="2"/>
      <c r="N3" s="2"/>
      <c r="O3" s="2"/>
      <c r="P3" s="2"/>
      <c r="Q3" s="2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</row>
    <row r="4" spans="1:32" ht="20.25">
      <c r="A4" s="143"/>
      <c r="B4" s="732" t="s">
        <v>63</v>
      </c>
      <c r="C4" s="745"/>
      <c r="D4" s="745"/>
      <c r="E4" s="745"/>
      <c r="F4" s="745"/>
      <c r="G4" s="745"/>
      <c r="H4" s="63"/>
      <c r="I4" s="63"/>
      <c r="J4" s="63"/>
      <c r="K4" s="2"/>
      <c r="L4" s="2"/>
      <c r="M4" s="2"/>
      <c r="N4" s="2"/>
      <c r="O4" s="2"/>
      <c r="P4" s="2"/>
      <c r="Q4" s="2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</row>
    <row r="5" spans="1:32" ht="18" customHeight="1">
      <c r="A5" s="143"/>
      <c r="B5" s="732" t="s">
        <v>31</v>
      </c>
      <c r="C5" s="745"/>
      <c r="D5" s="745"/>
      <c r="E5" s="745"/>
      <c r="F5" s="745"/>
      <c r="G5" s="745"/>
      <c r="H5" s="63"/>
      <c r="I5" s="63"/>
      <c r="J5" s="63"/>
      <c r="K5" s="2"/>
      <c r="L5" s="2"/>
      <c r="M5" s="2"/>
      <c r="N5" s="2"/>
      <c r="O5" s="2"/>
      <c r="P5" s="2"/>
      <c r="Q5" s="2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</row>
    <row r="6" spans="1:32" ht="16.149999999999999" customHeight="1">
      <c r="A6" s="143"/>
      <c r="B6" s="731" t="s">
        <v>32</v>
      </c>
      <c r="C6" s="715"/>
      <c r="D6" s="715"/>
      <c r="E6" s="715"/>
      <c r="F6" s="715"/>
      <c r="G6" s="715"/>
      <c r="H6" s="63"/>
      <c r="I6" s="63"/>
      <c r="J6" s="63"/>
      <c r="K6" s="2"/>
      <c r="L6" s="2"/>
      <c r="M6" s="2"/>
      <c r="N6" s="2"/>
      <c r="O6" s="2"/>
      <c r="P6" s="2"/>
      <c r="Q6" s="2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</row>
    <row r="7" spans="1:32" ht="6" customHeight="1">
      <c r="A7" s="143"/>
      <c r="B7" s="9"/>
      <c r="C7" s="8"/>
      <c r="D7" s="3"/>
      <c r="E7" s="3"/>
      <c r="F7" s="3"/>
      <c r="G7" s="3"/>
      <c r="H7" s="63"/>
      <c r="I7" s="63"/>
      <c r="J7" s="63"/>
      <c r="K7" s="2"/>
      <c r="L7" s="2"/>
      <c r="M7" s="2"/>
      <c r="N7" s="2"/>
      <c r="O7" s="2"/>
      <c r="P7" s="2"/>
      <c r="Q7" s="2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</row>
    <row r="8" spans="1:32" ht="33" customHeight="1">
      <c r="A8" s="143"/>
      <c r="B8" s="7"/>
      <c r="C8" s="3"/>
      <c r="D8" s="3"/>
      <c r="E8" s="3"/>
      <c r="F8" s="3"/>
      <c r="G8" s="748" t="s">
        <v>288</v>
      </c>
      <c r="H8" s="749"/>
      <c r="I8" s="63"/>
      <c r="J8" s="63"/>
      <c r="K8" s="2"/>
      <c r="L8" s="2"/>
      <c r="M8" s="2"/>
      <c r="N8" s="2"/>
      <c r="O8" s="2"/>
      <c r="P8" s="2"/>
      <c r="Q8" s="2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</row>
    <row r="9" spans="1:32" ht="26.25" customHeight="1">
      <c r="A9" s="143"/>
      <c r="B9" s="7"/>
      <c r="C9" s="3"/>
      <c r="D9" s="3"/>
      <c r="E9" s="3"/>
      <c r="F9" s="3"/>
      <c r="G9" s="750"/>
      <c r="H9" s="751"/>
      <c r="I9" s="63"/>
      <c r="J9" s="63"/>
      <c r="K9" s="2"/>
      <c r="L9" s="2"/>
      <c r="M9" s="2"/>
      <c r="N9" s="2"/>
      <c r="O9" s="2"/>
      <c r="P9" s="2"/>
      <c r="Q9" s="2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</row>
    <row r="10" spans="1:32" ht="65.25" customHeight="1" thickBot="1">
      <c r="A10" s="143"/>
      <c r="B10" s="7"/>
      <c r="C10" s="3"/>
      <c r="D10" s="3"/>
      <c r="E10" s="3"/>
      <c r="F10" s="3"/>
      <c r="G10" s="620" t="s">
        <v>272</v>
      </c>
      <c r="H10" s="620" t="s">
        <v>273</v>
      </c>
      <c r="I10" s="63"/>
      <c r="J10" s="63"/>
      <c r="K10" s="2"/>
      <c r="L10" s="2"/>
      <c r="M10" s="2"/>
      <c r="N10" s="2"/>
      <c r="O10" s="2"/>
      <c r="P10" s="2"/>
      <c r="Q10" s="2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</row>
    <row r="11" spans="1:32" ht="25.15" customHeight="1" thickTop="1">
      <c r="A11" s="143"/>
      <c r="B11" s="90" t="s">
        <v>40</v>
      </c>
      <c r="C11" s="27"/>
      <c r="D11" s="27"/>
      <c r="E11" s="27"/>
      <c r="F11" s="27"/>
      <c r="G11" s="671"/>
      <c r="H11" s="672"/>
      <c r="I11" s="63"/>
      <c r="J11" s="63"/>
      <c r="K11" s="2"/>
      <c r="L11" s="2"/>
      <c r="M11" s="2"/>
      <c r="N11" s="2"/>
      <c r="O11" s="2"/>
      <c r="P11" s="2"/>
      <c r="Q11" s="2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</row>
    <row r="12" spans="1:32" ht="23.25" customHeight="1">
      <c r="A12" s="143"/>
      <c r="B12" s="552" t="s">
        <v>287</v>
      </c>
      <c r="C12" s="24"/>
      <c r="D12" s="26"/>
      <c r="E12" s="20"/>
      <c r="F12" s="20"/>
      <c r="G12" s="677">
        <f>Operations!F14</f>
        <v>744667.3</v>
      </c>
      <c r="H12" s="676">
        <v>774004</v>
      </c>
      <c r="I12" s="63"/>
      <c r="J12" s="63"/>
      <c r="K12" s="2"/>
      <c r="L12" s="2"/>
      <c r="M12" s="2"/>
      <c r="N12" s="2"/>
      <c r="O12" s="2"/>
      <c r="P12" s="2"/>
      <c r="Q12" s="2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</row>
    <row r="13" spans="1:32" ht="23.25" customHeight="1" thickBot="1">
      <c r="A13" s="143"/>
      <c r="B13" s="616" t="s">
        <v>270</v>
      </c>
      <c r="C13" s="617"/>
      <c r="D13" s="618"/>
      <c r="E13" s="615"/>
      <c r="F13" s="615"/>
      <c r="G13" s="679">
        <v>0</v>
      </c>
      <c r="H13" s="678">
        <v>0</v>
      </c>
      <c r="I13" s="63"/>
      <c r="J13" s="63"/>
      <c r="K13" s="2"/>
      <c r="L13" s="2"/>
      <c r="M13" s="2"/>
      <c r="N13" s="2"/>
      <c r="O13" s="2"/>
      <c r="P13" s="2"/>
      <c r="Q13" s="2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</row>
    <row r="14" spans="1:32" ht="24.75" customHeight="1" thickBot="1">
      <c r="A14" s="143"/>
      <c r="B14" s="619" t="s">
        <v>271</v>
      </c>
      <c r="C14" s="71"/>
      <c r="D14" s="71"/>
      <c r="E14" s="295"/>
      <c r="F14" s="294"/>
      <c r="G14" s="566">
        <f>G12+G13</f>
        <v>744667.3</v>
      </c>
      <c r="H14" s="567">
        <f>H12+H13</f>
        <v>774004</v>
      </c>
      <c r="I14" s="63"/>
      <c r="J14" s="63"/>
      <c r="K14" s="2"/>
      <c r="L14" s="2"/>
      <c r="M14" s="2"/>
      <c r="N14" s="2"/>
      <c r="O14" s="2"/>
      <c r="P14" s="2"/>
      <c r="Q14" s="2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</row>
    <row r="15" spans="1:32" ht="25.15" customHeight="1" thickTop="1">
      <c r="A15" s="143"/>
      <c r="B15" s="22"/>
      <c r="C15" s="615"/>
      <c r="D15" s="615"/>
      <c r="E15" s="615"/>
      <c r="F15" s="615"/>
      <c r="G15" s="568"/>
      <c r="H15" s="569"/>
      <c r="I15" s="63"/>
      <c r="J15" s="63"/>
      <c r="K15" s="2"/>
      <c r="L15" s="2"/>
      <c r="M15" s="2"/>
      <c r="N15" s="2"/>
      <c r="O15" s="2"/>
      <c r="P15" s="2"/>
      <c r="Q15" s="2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</row>
    <row r="16" spans="1:32" ht="38.25" customHeight="1">
      <c r="A16" s="143"/>
      <c r="B16" s="91" t="s">
        <v>52</v>
      </c>
      <c r="C16" s="615"/>
      <c r="D16" s="615"/>
      <c r="E16" s="615"/>
      <c r="F16" s="615"/>
      <c r="G16" s="570"/>
      <c r="H16" s="629" t="str">
        <f>IF(ABS(H12-Operations!G14)&gt;=1, "Does not agree with Stmt Ops","")</f>
        <v/>
      </c>
      <c r="I16" s="63"/>
      <c r="J16" s="63"/>
      <c r="K16" s="2"/>
      <c r="L16" s="2"/>
      <c r="M16" s="2"/>
      <c r="N16" s="2"/>
      <c r="O16" s="2"/>
      <c r="P16" s="2"/>
      <c r="Q16" s="2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</row>
    <row r="17" spans="1:32" ht="30" customHeight="1">
      <c r="A17" s="143"/>
      <c r="B17" s="302" t="s">
        <v>64</v>
      </c>
      <c r="C17" s="297"/>
      <c r="D17" s="298"/>
      <c r="E17" s="298"/>
      <c r="F17" s="298"/>
      <c r="G17" s="571">
        <v>192224</v>
      </c>
      <c r="H17" s="572">
        <v>207230</v>
      </c>
      <c r="I17" s="564" t="str">
        <f>IF(G17&gt;SchedA!G49,"Please reallocate G17 so this amount is less than total expenses reported in Sched A"," ")</f>
        <v xml:space="preserve"> </v>
      </c>
      <c r="J17" s="63"/>
      <c r="K17" s="2"/>
      <c r="L17" s="2"/>
      <c r="M17" s="2"/>
      <c r="N17" s="2"/>
      <c r="O17" s="2"/>
      <c r="P17" s="2"/>
      <c r="Q17" s="2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</row>
    <row r="18" spans="1:32" ht="30" customHeight="1">
      <c r="A18" s="143"/>
      <c r="B18" s="302" t="s">
        <v>65</v>
      </c>
      <c r="C18" s="297"/>
      <c r="D18" s="298"/>
      <c r="E18" s="298"/>
      <c r="F18" s="298"/>
      <c r="G18" s="571">
        <v>40016</v>
      </c>
      <c r="H18" s="572">
        <v>65910</v>
      </c>
      <c r="I18" s="565" t="str">
        <f>IF(G18&gt;SchedA!H49,"Please reallocate G18 so this amount is less than total expenses reported in Sched A"," ")</f>
        <v xml:space="preserve"> </v>
      </c>
      <c r="J18" s="63"/>
      <c r="K18" s="2"/>
      <c r="L18" s="2"/>
      <c r="M18" s="2"/>
      <c r="N18" s="2"/>
      <c r="O18" s="2"/>
      <c r="P18" s="2"/>
      <c r="Q18" s="2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</row>
    <row r="19" spans="1:32" ht="30" customHeight="1">
      <c r="A19" s="143"/>
      <c r="B19" s="302" t="s">
        <v>66</v>
      </c>
      <c r="C19" s="297"/>
      <c r="D19" s="297"/>
      <c r="E19" s="298"/>
      <c r="F19" s="298"/>
      <c r="G19" s="571">
        <v>437450</v>
      </c>
      <c r="H19" s="572">
        <v>425032</v>
      </c>
      <c r="I19" s="565" t="str">
        <f>IF(G19&gt;SchedA!I49,"Please reallocate G19 so this amount is less than total expenses reported in Sched A"," ")</f>
        <v xml:space="preserve"> </v>
      </c>
      <c r="J19" s="63"/>
      <c r="K19" s="2"/>
      <c r="L19" s="2"/>
      <c r="M19" s="2"/>
      <c r="N19" s="2"/>
      <c r="O19" s="2"/>
      <c r="P19" s="2"/>
      <c r="Q19" s="2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</row>
    <row r="20" spans="1:32" ht="30" customHeight="1">
      <c r="A20" s="143"/>
      <c r="B20" s="581" t="s">
        <v>67</v>
      </c>
      <c r="C20" s="297"/>
      <c r="D20" s="299"/>
      <c r="E20" s="299"/>
      <c r="F20" s="300"/>
      <c r="G20" s="571">
        <v>47262</v>
      </c>
      <c r="H20" s="572">
        <v>48775</v>
      </c>
      <c r="I20" s="565" t="str">
        <f>IF(G20&gt;SchedA!J49,"Please reallocate G20 so this amount is less than total expenses reported in Sched A"," ")</f>
        <v xml:space="preserve"> </v>
      </c>
      <c r="J20" s="63"/>
      <c r="K20" s="2"/>
      <c r="L20" s="2"/>
      <c r="M20" s="2"/>
      <c r="N20" s="2"/>
      <c r="O20" s="2"/>
      <c r="P20" s="2"/>
      <c r="Q20" s="2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</row>
    <row r="21" spans="1:32" ht="30" customHeight="1">
      <c r="A21" s="143"/>
      <c r="B21" s="302" t="s">
        <v>57</v>
      </c>
      <c r="C21" s="297"/>
      <c r="D21" s="300"/>
      <c r="E21" s="300"/>
      <c r="F21" s="300"/>
      <c r="G21" s="571">
        <v>0</v>
      </c>
      <c r="H21" s="572">
        <v>0</v>
      </c>
      <c r="I21" s="565" t="str">
        <f>IF(G21&gt;SchedA!K49,"Please reallocate G21 so this amount is less than total expenses reported in Sched A"," ")</f>
        <v xml:space="preserve"> </v>
      </c>
      <c r="J21" s="63"/>
      <c r="K21" s="2"/>
      <c r="L21" s="2"/>
      <c r="M21" s="2"/>
      <c r="N21" s="2"/>
      <c r="O21" s="2"/>
      <c r="P21" s="2"/>
      <c r="Q21" s="2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</row>
    <row r="22" spans="1:32" ht="30" customHeight="1">
      <c r="A22" s="143"/>
      <c r="B22" s="302" t="s">
        <v>58</v>
      </c>
      <c r="C22" s="297"/>
      <c r="D22" s="300"/>
      <c r="E22" s="300"/>
      <c r="F22" s="300"/>
      <c r="G22" s="571">
        <v>27715</v>
      </c>
      <c r="H22" s="572">
        <v>27057</v>
      </c>
      <c r="I22" s="565" t="str">
        <f>IF(G22&gt;SchedA!L49,"Please reallocate G22 so this amount is less than total expenses reported in Sched A"," ")</f>
        <v xml:space="preserve"> </v>
      </c>
      <c r="J22" s="63"/>
      <c r="K22" s="2"/>
      <c r="L22" s="2"/>
      <c r="M22" s="2"/>
      <c r="N22" s="2"/>
      <c r="O22" s="2"/>
      <c r="P22" s="2"/>
      <c r="Q22" s="2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</row>
    <row r="23" spans="1:32" ht="30" customHeight="1" thickBot="1">
      <c r="A23" s="143"/>
      <c r="B23" s="621" t="s">
        <v>68</v>
      </c>
      <c r="C23" s="555"/>
      <c r="D23" s="746"/>
      <c r="E23" s="747"/>
      <c r="F23" s="747"/>
      <c r="G23" s="571">
        <v>0</v>
      </c>
      <c r="H23" s="572">
        <v>0</v>
      </c>
      <c r="I23" s="143"/>
      <c r="J23" s="63"/>
      <c r="K23" s="2"/>
      <c r="L23" s="2"/>
      <c r="M23" s="2"/>
      <c r="N23" s="2"/>
      <c r="O23" s="2"/>
      <c r="P23" s="2"/>
      <c r="Q23" s="2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</row>
    <row r="24" spans="1:32" ht="24.75" customHeight="1">
      <c r="A24" s="143"/>
      <c r="B24" s="619" t="s">
        <v>274</v>
      </c>
      <c r="C24" s="622"/>
      <c r="D24" s="622"/>
      <c r="E24" s="622"/>
      <c r="F24" s="622"/>
      <c r="G24" s="573">
        <f>SUM(G17:G23)</f>
        <v>744667</v>
      </c>
      <c r="H24" s="574">
        <f>SUM(H17:H23)</f>
        <v>774004</v>
      </c>
      <c r="I24" s="143"/>
      <c r="J24" s="63"/>
      <c r="K24" s="2"/>
      <c r="L24" s="2"/>
      <c r="M24" s="2"/>
      <c r="N24" s="2"/>
      <c r="O24" s="2"/>
      <c r="P24" s="2"/>
      <c r="Q24" s="2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</row>
    <row r="25" spans="1:32" ht="19.5" thickBot="1">
      <c r="A25" s="143"/>
      <c r="B25" s="29"/>
      <c r="C25" s="659"/>
      <c r="D25" s="659"/>
      <c r="E25" s="659"/>
      <c r="F25" s="659"/>
      <c r="G25" s="575"/>
      <c r="H25" s="576"/>
      <c r="I25" s="143"/>
      <c r="J25" s="63"/>
      <c r="K25" s="2"/>
      <c r="L25" s="2"/>
      <c r="M25" s="2"/>
      <c r="N25" s="2"/>
      <c r="O25" s="2"/>
      <c r="P25" s="2"/>
      <c r="Q25" s="2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</row>
    <row r="26" spans="1:32" ht="25.15" customHeight="1" thickBot="1">
      <c r="A26" s="143"/>
      <c r="B26" s="556" t="s">
        <v>69</v>
      </c>
      <c r="C26" s="557"/>
      <c r="D26" s="557"/>
      <c r="E26" s="558"/>
      <c r="F26" s="558"/>
      <c r="G26" s="577">
        <f>G14-G17-G18-G19-G20-G21-G22-G23</f>
        <v>0.30000000004656613</v>
      </c>
      <c r="H26" s="578">
        <f>H14-H17-H18-H19-H20-H21-H22-H23</f>
        <v>0</v>
      </c>
      <c r="I26" s="565" t="str">
        <f>IF(G26&lt;0,"G26 MUST BE GREATER THAN OR EQUAL TO ZERO. PLEASE REFER TO GUIDELINES.","")</f>
        <v/>
      </c>
      <c r="K26" s="2"/>
      <c r="L26" s="2"/>
      <c r="M26" s="2"/>
      <c r="N26" s="2"/>
      <c r="O26" s="2"/>
      <c r="P26" s="2"/>
      <c r="Q26" s="2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</row>
    <row r="27" spans="1:32" ht="25.5" customHeight="1" thickTop="1" thickBot="1">
      <c r="A27" s="143"/>
      <c r="B27" s="301"/>
      <c r="C27" s="4"/>
      <c r="D27" s="4"/>
      <c r="E27" s="4"/>
      <c r="F27" s="673"/>
      <c r="G27" s="673"/>
      <c r="H27" s="674"/>
      <c r="I27" s="564" t="str">
        <f>IF(H26&lt;0,"H26 MUST BE GREATER THAN OR EQUAL TO ZERO. PLEASE REFER TO GUIDELINES.","")</f>
        <v/>
      </c>
      <c r="J27" s="63"/>
      <c r="K27" s="2"/>
      <c r="L27" s="2"/>
      <c r="M27" s="2"/>
      <c r="N27" s="2"/>
      <c r="O27" s="2"/>
      <c r="P27" s="2"/>
      <c r="Q27" s="2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</row>
    <row r="28" spans="1:32" ht="10.15" customHeight="1" thickTop="1">
      <c r="A28" s="143"/>
      <c r="C28" s="431"/>
      <c r="D28" s="431"/>
      <c r="E28" s="431"/>
      <c r="F28" s="431"/>
      <c r="G28" s="579"/>
      <c r="H28" s="63"/>
      <c r="I28" s="63"/>
      <c r="J28" s="63"/>
      <c r="K28" s="2"/>
      <c r="L28" s="2"/>
      <c r="M28" s="2"/>
      <c r="N28" s="2"/>
      <c r="O28" s="2"/>
      <c r="P28" s="2"/>
      <c r="Q28" s="2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</row>
    <row r="29" spans="1:32" ht="58.5" customHeight="1">
      <c r="A29" s="143"/>
      <c r="B29" s="744" t="s">
        <v>70</v>
      </c>
      <c r="C29" s="744"/>
      <c r="D29" s="744"/>
      <c r="E29" s="744"/>
      <c r="F29" s="744"/>
      <c r="G29" s="744"/>
      <c r="H29" s="63"/>
      <c r="I29" s="63"/>
      <c r="J29" s="63"/>
      <c r="K29" s="2"/>
      <c r="L29" s="2"/>
      <c r="M29" s="2"/>
      <c r="N29" s="2"/>
      <c r="O29" s="2"/>
      <c r="P29" s="2"/>
      <c r="Q29" s="2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</row>
    <row r="30" spans="1:32" ht="14.1" customHeight="1">
      <c r="A30" s="143"/>
      <c r="B30" s="260" t="s">
        <v>275</v>
      </c>
      <c r="C30" s="431"/>
      <c r="D30" s="431"/>
      <c r="E30" s="431"/>
      <c r="F30" s="431"/>
      <c r="G30" s="431"/>
      <c r="H30" s="63"/>
      <c r="I30" s="63"/>
      <c r="J30" s="63"/>
      <c r="K30" s="2"/>
      <c r="L30" s="2"/>
      <c r="M30" s="2"/>
      <c r="N30" s="2"/>
      <c r="O30" s="2"/>
      <c r="P30" s="2"/>
      <c r="Q30" s="2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</row>
    <row r="31" spans="1:32" ht="18" customHeight="1">
      <c r="A31" s="143"/>
      <c r="B31" s="602"/>
      <c r="C31" s="602"/>
      <c r="D31" s="602"/>
      <c r="E31" s="602"/>
      <c r="F31" s="602"/>
      <c r="G31" s="602"/>
      <c r="H31" s="602"/>
      <c r="I31" s="63"/>
      <c r="J31" s="63"/>
      <c r="K31" s="2"/>
      <c r="L31" s="2"/>
      <c r="M31" s="2"/>
      <c r="N31" s="2"/>
      <c r="O31" s="2"/>
      <c r="P31" s="2"/>
      <c r="Q31" s="2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</row>
    <row r="32" spans="1:32" ht="14.1" customHeight="1">
      <c r="A32" s="143"/>
      <c r="B32" s="602"/>
      <c r="C32" s="602"/>
      <c r="D32" s="602"/>
      <c r="E32" s="602"/>
      <c r="F32" s="602"/>
      <c r="G32" s="602"/>
      <c r="H32" s="602"/>
      <c r="I32" s="63"/>
      <c r="J32" s="63"/>
      <c r="K32" s="2"/>
      <c r="L32" s="2"/>
      <c r="M32" s="2"/>
      <c r="N32" s="2"/>
      <c r="O32" s="2"/>
      <c r="P32" s="2"/>
      <c r="Q32" s="2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</row>
    <row r="33" spans="1:32" ht="19.149999999999999" customHeight="1">
      <c r="A33" s="143"/>
      <c r="B33" s="604"/>
      <c r="C33" s="604"/>
      <c r="D33" s="604"/>
      <c r="E33" s="604"/>
      <c r="F33" s="604"/>
      <c r="G33" s="604"/>
      <c r="H33" s="602"/>
      <c r="I33" s="63"/>
      <c r="J33" s="63"/>
      <c r="K33" s="2"/>
      <c r="L33" s="2"/>
      <c r="M33" s="2"/>
      <c r="N33" s="2"/>
      <c r="O33" s="2"/>
      <c r="P33" s="2"/>
      <c r="Q33" s="2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</row>
    <row r="34" spans="1:32" ht="19.149999999999999" customHeight="1">
      <c r="A34" s="143"/>
      <c r="B34" s="602"/>
      <c r="C34" s="602"/>
      <c r="D34" s="602"/>
      <c r="E34" s="602"/>
      <c r="F34" s="602"/>
      <c r="G34" s="602"/>
      <c r="H34" s="602"/>
      <c r="I34" s="63"/>
      <c r="J34" s="63"/>
      <c r="K34" s="2"/>
      <c r="L34" s="2"/>
      <c r="M34" s="2"/>
      <c r="N34" s="2"/>
      <c r="O34" s="2"/>
      <c r="P34" s="2"/>
      <c r="Q34" s="2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</row>
    <row r="35" spans="1:32" ht="19.149999999999999" customHeight="1">
      <c r="A35" s="143"/>
      <c r="B35" s="63"/>
      <c r="C35" s="63"/>
      <c r="D35" s="63"/>
      <c r="E35" s="63"/>
      <c r="F35" s="63"/>
      <c r="G35" s="63"/>
      <c r="H35" s="63"/>
      <c r="I35" s="63"/>
      <c r="J35" s="63"/>
      <c r="K35" s="2"/>
      <c r="L35" s="2"/>
      <c r="M35" s="2"/>
      <c r="N35" s="2"/>
      <c r="O35" s="2"/>
      <c r="P35" s="2"/>
      <c r="Q35" s="2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</row>
    <row r="36" spans="1:32" ht="19.149999999999999" customHeight="1">
      <c r="A36" s="143"/>
      <c r="B36" s="63"/>
      <c r="C36" s="63"/>
      <c r="D36" s="63"/>
      <c r="E36" s="63"/>
      <c r="F36" s="63"/>
      <c r="G36" s="63"/>
      <c r="H36" s="63"/>
      <c r="I36" s="63"/>
      <c r="J36" s="63"/>
      <c r="K36" s="2"/>
      <c r="L36" s="2"/>
      <c r="M36" s="2"/>
      <c r="N36" s="2"/>
      <c r="O36" s="2"/>
      <c r="P36" s="2"/>
      <c r="Q36" s="2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</row>
    <row r="37" spans="1:32" ht="19.149999999999999" customHeight="1">
      <c r="A37" s="143"/>
      <c r="B37" s="63"/>
      <c r="C37" s="63"/>
      <c r="D37" s="63"/>
      <c r="E37" s="63"/>
      <c r="F37" s="63"/>
      <c r="G37" s="63"/>
      <c r="H37" s="63"/>
      <c r="I37" s="63"/>
      <c r="J37" s="63"/>
      <c r="K37" s="2"/>
      <c r="L37" s="2"/>
      <c r="M37" s="2"/>
      <c r="N37" s="2"/>
      <c r="O37" s="2"/>
      <c r="P37" s="2"/>
      <c r="Q37" s="2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</row>
    <row r="38" spans="1:32" ht="19.149999999999999" customHeight="1">
      <c r="B38" s="63"/>
      <c r="C38" s="63"/>
      <c r="D38" s="63"/>
      <c r="E38" s="63"/>
      <c r="F38" s="63"/>
      <c r="G38" s="63"/>
      <c r="H38" s="63"/>
      <c r="I38" s="63"/>
      <c r="J38" s="63"/>
      <c r="K38" s="2"/>
      <c r="L38" s="2"/>
      <c r="M38" s="2"/>
      <c r="N38" s="2"/>
      <c r="O38" s="2"/>
      <c r="P38" s="2"/>
      <c r="Q38" s="2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</row>
    <row r="39" spans="1:32" ht="19.149999999999999" customHeight="1">
      <c r="B39" s="63"/>
      <c r="C39" s="63"/>
      <c r="D39" s="63"/>
      <c r="E39" s="63"/>
      <c r="F39" s="63"/>
      <c r="G39" s="63"/>
      <c r="H39" s="63"/>
      <c r="I39" s="63"/>
      <c r="J39" s="63"/>
      <c r="K39" s="2"/>
      <c r="L39" s="2"/>
      <c r="M39" s="2"/>
      <c r="N39" s="2"/>
      <c r="O39" s="2"/>
      <c r="P39" s="2"/>
      <c r="Q39" s="2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</row>
    <row r="40" spans="1:32" ht="19.149999999999999" customHeight="1">
      <c r="B40" s="63"/>
      <c r="C40" s="63"/>
      <c r="D40" s="63"/>
      <c r="E40" s="63"/>
      <c r="F40" s="63"/>
      <c r="G40" s="63"/>
      <c r="H40" s="63"/>
      <c r="I40" s="63"/>
      <c r="J40" s="63"/>
      <c r="K40" s="2"/>
      <c r="L40" s="2"/>
      <c r="M40" s="2"/>
      <c r="N40" s="2"/>
      <c r="O40" s="2"/>
      <c r="P40" s="2"/>
      <c r="Q40" s="2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</row>
    <row r="41" spans="1:32" ht="19.149999999999999" customHeight="1">
      <c r="B41" s="63"/>
      <c r="C41" s="63"/>
      <c r="D41" s="63"/>
      <c r="E41" s="63"/>
      <c r="F41" s="63"/>
      <c r="G41" s="63"/>
      <c r="H41" s="63"/>
      <c r="I41" s="63"/>
      <c r="J41" s="63"/>
      <c r="K41" s="2"/>
      <c r="L41" s="2"/>
      <c r="M41" s="2"/>
      <c r="N41" s="2"/>
      <c r="O41" s="2"/>
      <c r="P41" s="2"/>
      <c r="Q41" s="2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</row>
    <row r="42" spans="1:32" ht="19.149999999999999" customHeight="1">
      <c r="B42" s="63"/>
      <c r="C42" s="63"/>
      <c r="D42" s="63"/>
      <c r="E42" s="63"/>
      <c r="F42" s="63"/>
      <c r="G42" s="63"/>
      <c r="H42" s="63"/>
      <c r="I42" s="63"/>
      <c r="J42" s="63"/>
      <c r="K42" s="2"/>
      <c r="L42" s="2"/>
      <c r="M42" s="2"/>
      <c r="N42" s="2"/>
      <c r="O42" s="2"/>
      <c r="P42" s="2"/>
      <c r="Q42" s="2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</row>
    <row r="43" spans="1:32" ht="19.149999999999999" customHeight="1">
      <c r="B43" s="63"/>
      <c r="C43" s="63"/>
      <c r="D43" s="63"/>
      <c r="E43" s="63"/>
      <c r="F43" s="63"/>
      <c r="G43" s="63"/>
      <c r="H43" s="63"/>
      <c r="I43" s="63"/>
      <c r="J43" s="63"/>
      <c r="K43" s="2"/>
      <c r="L43" s="2"/>
      <c r="M43" s="2"/>
      <c r="N43" s="2"/>
      <c r="O43" s="2"/>
      <c r="P43" s="2"/>
      <c r="Q43" s="2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</row>
    <row r="44" spans="1:32" ht="19.149999999999999" customHeight="1">
      <c r="B44" s="63"/>
      <c r="C44" s="63"/>
      <c r="D44" s="63"/>
      <c r="E44" s="63"/>
      <c r="F44" s="63"/>
      <c r="G44" s="63"/>
      <c r="H44" s="63"/>
      <c r="I44" s="63"/>
      <c r="J44" s="63"/>
      <c r="K44" s="2"/>
      <c r="L44" s="2"/>
      <c r="M44" s="2"/>
      <c r="N44" s="2"/>
      <c r="O44" s="2"/>
      <c r="P44" s="2"/>
      <c r="Q44" s="2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</row>
    <row r="45" spans="1:32" ht="19.149999999999999" customHeight="1">
      <c r="B45" s="63"/>
      <c r="C45" s="63"/>
      <c r="D45" s="63"/>
      <c r="E45" s="63"/>
      <c r="F45" s="63"/>
      <c r="G45" s="63"/>
      <c r="H45" s="63"/>
      <c r="I45" s="63"/>
      <c r="J45" s="63"/>
      <c r="K45" s="2"/>
      <c r="L45" s="2"/>
      <c r="M45" s="2"/>
      <c r="N45" s="2"/>
      <c r="O45" s="2"/>
      <c r="P45" s="2"/>
      <c r="Q45" s="2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</row>
    <row r="46" spans="1:32" ht="19.149999999999999" customHeight="1">
      <c r="B46" s="63"/>
      <c r="C46" s="63"/>
      <c r="D46" s="63"/>
      <c r="E46" s="63"/>
      <c r="F46" s="63"/>
      <c r="G46" s="63"/>
      <c r="H46" s="63"/>
      <c r="I46" s="63"/>
      <c r="J46" s="63"/>
      <c r="K46" s="2"/>
      <c r="L46" s="2"/>
      <c r="M46" s="2"/>
      <c r="N46" s="2"/>
      <c r="O46" s="2"/>
      <c r="P46" s="2"/>
      <c r="Q46" s="2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</row>
    <row r="47" spans="1:32" ht="19.149999999999999" customHeight="1">
      <c r="B47" s="63"/>
      <c r="C47" s="63"/>
      <c r="D47" s="63"/>
      <c r="E47" s="63"/>
      <c r="F47" s="63"/>
      <c r="G47" s="63"/>
      <c r="H47" s="63"/>
      <c r="I47" s="63"/>
      <c r="J47" s="63"/>
      <c r="K47" s="2"/>
      <c r="L47" s="2"/>
      <c r="M47" s="2"/>
      <c r="N47" s="2"/>
      <c r="O47" s="2"/>
      <c r="P47" s="2"/>
      <c r="Q47" s="2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</row>
    <row r="48" spans="1:32" ht="19.149999999999999" customHeight="1">
      <c r="B48" s="63"/>
      <c r="C48" s="63"/>
      <c r="D48" s="63"/>
      <c r="E48" s="63"/>
      <c r="F48" s="63"/>
      <c r="G48" s="63"/>
      <c r="H48" s="63"/>
      <c r="I48" s="63"/>
      <c r="J48" s="63"/>
      <c r="K48" s="2"/>
      <c r="L48" s="2"/>
      <c r="M48" s="2"/>
      <c r="N48" s="2"/>
      <c r="O48" s="2"/>
      <c r="P48" s="2"/>
      <c r="Q48" s="2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</row>
    <row r="49" spans="2:32" ht="19.149999999999999" customHeight="1">
      <c r="B49" s="63"/>
      <c r="C49" s="63"/>
      <c r="D49" s="63"/>
      <c r="E49" s="63"/>
      <c r="F49" s="63"/>
      <c r="G49" s="63"/>
      <c r="H49" s="63"/>
      <c r="I49" s="63"/>
      <c r="J49" s="63"/>
      <c r="K49" s="2"/>
      <c r="L49" s="2"/>
      <c r="M49" s="2"/>
      <c r="N49" s="2"/>
      <c r="O49" s="2"/>
      <c r="P49" s="2"/>
      <c r="Q49" s="2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</row>
    <row r="50" spans="2:32" ht="19.149999999999999" customHeight="1">
      <c r="B50" s="63"/>
      <c r="C50" s="63"/>
      <c r="D50" s="63"/>
      <c r="E50" s="63"/>
      <c r="F50" s="63"/>
      <c r="G50" s="63"/>
      <c r="H50" s="63"/>
      <c r="I50" s="63"/>
      <c r="J50" s="63"/>
      <c r="K50" s="2"/>
      <c r="L50" s="2"/>
      <c r="M50" s="2"/>
      <c r="N50" s="2"/>
      <c r="O50" s="2"/>
      <c r="P50" s="2"/>
      <c r="Q50" s="2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</row>
    <row r="51" spans="2:32" ht="19.149999999999999" customHeight="1">
      <c r="B51" s="63"/>
      <c r="C51" s="63"/>
      <c r="D51" s="63"/>
      <c r="E51" s="63"/>
      <c r="F51" s="63"/>
      <c r="G51" s="63"/>
      <c r="H51" s="63"/>
      <c r="I51" s="63"/>
      <c r="J51" s="63"/>
      <c r="K51" s="2"/>
      <c r="L51" s="2"/>
      <c r="M51" s="2"/>
      <c r="N51" s="2"/>
      <c r="O51" s="2"/>
      <c r="P51" s="2"/>
      <c r="Q51" s="2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</row>
    <row r="52" spans="2:32" ht="19.149999999999999" customHeight="1">
      <c r="B52" s="63"/>
      <c r="C52" s="63"/>
      <c r="D52" s="63"/>
      <c r="E52" s="63"/>
      <c r="F52" s="63"/>
      <c r="G52" s="63"/>
      <c r="H52" s="63"/>
      <c r="I52" s="63"/>
      <c r="J52" s="63"/>
      <c r="K52" s="2"/>
      <c r="L52" s="2"/>
      <c r="M52" s="2"/>
      <c r="N52" s="2"/>
      <c r="O52" s="2"/>
      <c r="P52" s="2"/>
      <c r="Q52" s="2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</row>
    <row r="53" spans="2:32" ht="19.149999999999999" customHeight="1">
      <c r="B53" s="63"/>
      <c r="C53" s="63"/>
      <c r="D53" s="63"/>
      <c r="E53" s="63"/>
      <c r="F53" s="63"/>
      <c r="G53" s="63"/>
      <c r="H53" s="63"/>
      <c r="I53" s="63"/>
      <c r="J53" s="63"/>
      <c r="K53" s="2"/>
      <c r="L53" s="2"/>
      <c r="M53" s="2"/>
      <c r="N53" s="2"/>
      <c r="O53" s="2"/>
      <c r="P53" s="2"/>
      <c r="Q53" s="2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</row>
    <row r="54" spans="2:32" ht="19.149999999999999" customHeight="1">
      <c r="B54" s="63"/>
      <c r="C54" s="63"/>
      <c r="D54" s="63"/>
      <c r="E54" s="63"/>
      <c r="F54" s="63"/>
      <c r="G54" s="63"/>
      <c r="H54" s="63"/>
      <c r="I54" s="63"/>
      <c r="J54" s="63"/>
      <c r="K54" s="2"/>
      <c r="L54" s="2"/>
      <c r="M54" s="2"/>
      <c r="N54" s="2"/>
      <c r="O54" s="2"/>
      <c r="P54" s="2"/>
      <c r="Q54" s="2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</row>
    <row r="55" spans="2:32" ht="19.149999999999999" customHeight="1">
      <c r="B55" s="63"/>
      <c r="C55" s="63"/>
      <c r="D55" s="63"/>
      <c r="E55" s="63"/>
      <c r="F55" s="63"/>
      <c r="G55" s="63"/>
      <c r="H55" s="63"/>
      <c r="I55" s="63"/>
      <c r="J55" s="63"/>
      <c r="K55" s="2"/>
      <c r="L55" s="2"/>
      <c r="M55" s="2"/>
      <c r="N55" s="2"/>
      <c r="O55" s="2"/>
      <c r="P55" s="2"/>
      <c r="Q55" s="2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</row>
    <row r="56" spans="2:32" ht="19.149999999999999" customHeight="1">
      <c r="B56" s="63"/>
      <c r="C56" s="63"/>
      <c r="D56" s="63"/>
      <c r="E56" s="63"/>
      <c r="F56" s="63"/>
      <c r="G56" s="63"/>
      <c r="H56" s="63"/>
      <c r="I56" s="63"/>
      <c r="J56" s="63"/>
      <c r="K56" s="2"/>
      <c r="L56" s="2"/>
      <c r="M56" s="2"/>
      <c r="N56" s="2"/>
      <c r="O56" s="2"/>
      <c r="P56" s="2"/>
      <c r="Q56" s="2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</row>
    <row r="57" spans="2:32" ht="19.149999999999999" customHeight="1">
      <c r="B57" s="63"/>
      <c r="C57" s="63"/>
      <c r="D57" s="63"/>
      <c r="E57" s="63"/>
      <c r="F57" s="63"/>
      <c r="G57" s="63"/>
      <c r="H57" s="63"/>
      <c r="I57" s="63"/>
      <c r="J57" s="63"/>
      <c r="K57" s="2"/>
      <c r="L57" s="2"/>
      <c r="M57" s="2"/>
      <c r="N57" s="2"/>
      <c r="O57" s="2"/>
      <c r="P57" s="2"/>
      <c r="Q57" s="2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</row>
    <row r="58" spans="2:32" ht="19.149999999999999" customHeight="1">
      <c r="B58" s="63"/>
      <c r="C58" s="63"/>
      <c r="D58" s="63"/>
      <c r="E58" s="63"/>
      <c r="F58" s="63"/>
      <c r="G58" s="63"/>
      <c r="H58" s="63"/>
      <c r="I58" s="63"/>
      <c r="J58" s="63"/>
      <c r="K58" s="2"/>
      <c r="L58" s="2"/>
      <c r="M58" s="2"/>
      <c r="N58" s="2"/>
      <c r="O58" s="2"/>
      <c r="P58" s="2"/>
      <c r="Q58" s="2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</row>
    <row r="59" spans="2:32" ht="19.149999999999999" customHeight="1">
      <c r="B59" s="63"/>
      <c r="C59" s="63"/>
      <c r="D59" s="63"/>
      <c r="E59" s="63"/>
      <c r="F59" s="63"/>
      <c r="G59" s="63"/>
      <c r="H59" s="63"/>
      <c r="I59" s="63"/>
      <c r="J59" s="63"/>
      <c r="K59" s="2"/>
      <c r="L59" s="2"/>
      <c r="M59" s="2"/>
      <c r="N59" s="2"/>
      <c r="O59" s="2"/>
      <c r="P59" s="2"/>
      <c r="Q59" s="2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</row>
    <row r="60" spans="2:32" ht="19.149999999999999" customHeight="1">
      <c r="B60" s="63"/>
      <c r="C60" s="63"/>
      <c r="D60" s="63"/>
      <c r="E60" s="63"/>
      <c r="F60" s="63"/>
      <c r="G60" s="63"/>
      <c r="H60" s="63"/>
      <c r="I60" s="63"/>
      <c r="J60" s="63"/>
      <c r="K60" s="2"/>
      <c r="L60" s="2"/>
      <c r="M60" s="2"/>
      <c r="N60" s="2"/>
      <c r="O60" s="2"/>
      <c r="P60" s="2"/>
      <c r="Q60" s="2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</row>
    <row r="61" spans="2:32" ht="19.149999999999999" customHeight="1">
      <c r="B61" s="63"/>
      <c r="C61" s="63"/>
      <c r="D61" s="63"/>
      <c r="E61" s="63"/>
      <c r="F61" s="63"/>
      <c r="G61" s="63"/>
      <c r="H61" s="63"/>
      <c r="I61" s="63"/>
      <c r="J61" s="63"/>
      <c r="K61" s="2"/>
      <c r="L61" s="2"/>
      <c r="M61" s="2"/>
      <c r="N61" s="2"/>
      <c r="O61" s="2"/>
      <c r="P61" s="2"/>
      <c r="Q61" s="2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</row>
    <row r="62" spans="2:32" ht="19.149999999999999" customHeight="1">
      <c r="B62" s="63"/>
      <c r="C62" s="63"/>
      <c r="D62" s="63"/>
      <c r="E62" s="63"/>
      <c r="F62" s="63"/>
      <c r="G62" s="63"/>
      <c r="H62" s="63"/>
      <c r="I62" s="63"/>
      <c r="J62" s="63"/>
      <c r="K62" s="2"/>
      <c r="L62" s="2"/>
      <c r="M62" s="2"/>
      <c r="N62" s="2"/>
      <c r="O62" s="2"/>
      <c r="P62" s="2"/>
      <c r="Q62" s="2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</row>
    <row r="63" spans="2:32" ht="19.149999999999999" customHeight="1">
      <c r="B63" s="63"/>
      <c r="C63" s="63"/>
      <c r="D63" s="63"/>
      <c r="E63" s="63"/>
      <c r="F63" s="63"/>
      <c r="G63" s="63"/>
      <c r="H63" s="63"/>
      <c r="I63" s="63"/>
      <c r="J63" s="63"/>
      <c r="K63" s="2"/>
      <c r="L63" s="2"/>
      <c r="M63" s="2"/>
      <c r="N63" s="2"/>
      <c r="O63" s="2"/>
      <c r="P63" s="2"/>
      <c r="Q63" s="2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</row>
    <row r="64" spans="2:32" ht="19.149999999999999" customHeight="1">
      <c r="B64" s="63"/>
      <c r="C64" s="63"/>
      <c r="D64" s="63"/>
      <c r="E64" s="63"/>
      <c r="F64" s="63"/>
      <c r="G64" s="63"/>
      <c r="H64" s="63"/>
      <c r="I64" s="63"/>
      <c r="J64" s="63"/>
      <c r="K64" s="2"/>
      <c r="L64" s="2"/>
      <c r="M64" s="2"/>
      <c r="N64" s="2"/>
      <c r="O64" s="2"/>
      <c r="P64" s="2"/>
      <c r="Q64" s="2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</row>
    <row r="65" spans="2:32" ht="19.149999999999999" customHeight="1">
      <c r="B65" s="63"/>
      <c r="C65" s="63"/>
      <c r="D65" s="63"/>
      <c r="E65" s="63"/>
      <c r="F65" s="63"/>
      <c r="G65" s="63"/>
      <c r="H65" s="63"/>
      <c r="I65" s="63"/>
      <c r="J65" s="63"/>
      <c r="K65" s="2"/>
      <c r="L65" s="2"/>
      <c r="M65" s="2"/>
      <c r="N65" s="2"/>
      <c r="O65" s="2"/>
      <c r="P65" s="2"/>
      <c r="Q65" s="2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</row>
    <row r="66" spans="2:32" ht="19.149999999999999" customHeight="1">
      <c r="B66" s="63"/>
      <c r="C66" s="63"/>
      <c r="D66" s="63"/>
      <c r="E66" s="63"/>
      <c r="F66" s="63"/>
      <c r="G66" s="63"/>
      <c r="K66" s="2"/>
      <c r="L66" s="2"/>
      <c r="M66" s="2"/>
      <c r="N66" s="2"/>
      <c r="O66" s="2"/>
      <c r="P66" s="2"/>
      <c r="Q66" s="2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</row>
    <row r="67" spans="2:32" ht="19.149999999999999" customHeight="1">
      <c r="K67" s="2"/>
      <c r="L67" s="2"/>
      <c r="M67" s="2"/>
      <c r="N67" s="2"/>
      <c r="O67" s="2"/>
      <c r="P67" s="2"/>
      <c r="Q67" s="2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</row>
    <row r="68" spans="2:32" ht="19.149999999999999" customHeight="1"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</row>
    <row r="69" spans="2:32" ht="19.149999999999999" customHeight="1"/>
    <row r="70" spans="2:32" ht="19.149999999999999" customHeight="1"/>
    <row r="71" spans="2:32" ht="19.149999999999999" customHeight="1"/>
    <row r="72" spans="2:32" ht="19.149999999999999" customHeight="1"/>
    <row r="73" spans="2:32" ht="19.149999999999999" customHeight="1"/>
    <row r="74" spans="2:32" ht="19.149999999999999" customHeight="1"/>
    <row r="75" spans="2:32" ht="19.149999999999999" customHeight="1"/>
    <row r="76" spans="2:32" ht="19.149999999999999" customHeight="1"/>
    <row r="77" spans="2:32" ht="19.149999999999999" customHeight="1"/>
    <row r="78" spans="2:32" ht="19.149999999999999" customHeight="1"/>
    <row r="79" spans="2:32" ht="19.149999999999999" customHeight="1"/>
    <row r="80" spans="2:32" ht="19.149999999999999" customHeight="1"/>
    <row r="81" ht="19.149999999999999" customHeight="1"/>
    <row r="82" ht="19.149999999999999" customHeight="1"/>
    <row r="83" ht="19.149999999999999" customHeight="1"/>
    <row r="84" ht="19.149999999999999" customHeight="1"/>
    <row r="85" ht="19.149999999999999" customHeight="1"/>
    <row r="86" ht="19.149999999999999" customHeight="1"/>
    <row r="87" ht="19.149999999999999" customHeight="1"/>
    <row r="88" ht="19.149999999999999" customHeight="1"/>
    <row r="89" ht="19.149999999999999" customHeight="1"/>
    <row r="90" ht="19.149999999999999" customHeight="1"/>
    <row r="91" ht="19.149999999999999" customHeight="1"/>
    <row r="92" ht="19.149999999999999" customHeight="1"/>
    <row r="93" ht="19.149999999999999" customHeight="1"/>
    <row r="94" ht="19.149999999999999" customHeight="1"/>
    <row r="95" ht="19.149999999999999" customHeight="1"/>
    <row r="96" ht="19.149999999999999" customHeight="1"/>
    <row r="97" ht="19.149999999999999" customHeight="1"/>
    <row r="98" ht="19.149999999999999" customHeight="1"/>
    <row r="99" ht="19.149999999999999" customHeight="1"/>
    <row r="100" ht="19.149999999999999" customHeight="1"/>
    <row r="101" ht="19.149999999999999" customHeight="1"/>
    <row r="102" ht="19.149999999999999" customHeight="1"/>
    <row r="103" ht="19.149999999999999" customHeight="1"/>
    <row r="104" ht="19.149999999999999" customHeight="1"/>
    <row r="105" ht="19.149999999999999" customHeight="1"/>
    <row r="106" ht="19.149999999999999" customHeight="1"/>
    <row r="107" ht="19.149999999999999" customHeight="1"/>
    <row r="108" ht="19.149999999999999" customHeight="1"/>
    <row r="109" ht="19.149999999999999" customHeight="1"/>
    <row r="110" ht="19.149999999999999" customHeight="1"/>
    <row r="111" ht="19.149999999999999" customHeight="1"/>
    <row r="112" ht="19.149999999999999" customHeight="1"/>
    <row r="113" ht="19.149999999999999" customHeight="1"/>
    <row r="114" ht="19.149999999999999" customHeight="1"/>
    <row r="115" ht="19.149999999999999" customHeight="1"/>
    <row r="116" ht="19.149999999999999" customHeight="1"/>
    <row r="117" ht="19.149999999999999" customHeight="1"/>
    <row r="118" ht="19.149999999999999" customHeight="1"/>
    <row r="119" ht="19.149999999999999" customHeight="1"/>
    <row r="120" ht="19.149999999999999" customHeight="1"/>
    <row r="121" ht="19.149999999999999" customHeight="1"/>
    <row r="122" ht="19.149999999999999" customHeight="1"/>
    <row r="123" ht="19.149999999999999" customHeight="1"/>
    <row r="124" ht="19.149999999999999" customHeight="1"/>
    <row r="125" ht="19.149999999999999" customHeight="1"/>
    <row r="126" ht="19.149999999999999" customHeight="1"/>
    <row r="127" ht="19.149999999999999" customHeight="1"/>
    <row r="128" ht="19.149999999999999" customHeight="1"/>
    <row r="129" ht="19.149999999999999" customHeight="1"/>
    <row r="130" ht="19.149999999999999" customHeight="1"/>
    <row r="131" ht="19.149999999999999" customHeight="1"/>
    <row r="132" ht="19.149999999999999" customHeight="1"/>
    <row r="133" ht="19.149999999999999" customHeight="1"/>
    <row r="134" ht="19.149999999999999" customHeight="1"/>
    <row r="135" ht="19.149999999999999" customHeight="1"/>
    <row r="136" ht="19.149999999999999" customHeight="1"/>
    <row r="137" ht="19.149999999999999" customHeight="1"/>
    <row r="138" ht="19.149999999999999" customHeight="1"/>
    <row r="139" ht="19.149999999999999" customHeight="1"/>
    <row r="140" ht="19.149999999999999" customHeight="1"/>
    <row r="141" ht="19.149999999999999" customHeight="1"/>
    <row r="142" ht="19.149999999999999" customHeight="1"/>
    <row r="143" ht="19.149999999999999" customHeight="1"/>
    <row r="144" ht="19.149999999999999" customHeight="1"/>
    <row r="145" ht="19.149999999999999" customHeight="1"/>
    <row r="146" ht="19.149999999999999" customHeight="1"/>
    <row r="147" ht="19.149999999999999" customHeight="1"/>
    <row r="148" ht="19.149999999999999" customHeight="1"/>
    <row r="149" ht="19.149999999999999" customHeight="1"/>
    <row r="150" ht="19.149999999999999" customHeight="1"/>
    <row r="151" ht="19.149999999999999" customHeight="1"/>
    <row r="152" ht="19.149999999999999" customHeight="1"/>
    <row r="153" ht="19.149999999999999" customHeight="1"/>
    <row r="154" ht="19.149999999999999" customHeight="1"/>
    <row r="155" ht="19.149999999999999" customHeight="1"/>
    <row r="156" ht="19.149999999999999" customHeight="1"/>
    <row r="157" ht="19.149999999999999" customHeight="1"/>
    <row r="158" ht="19.149999999999999" customHeight="1"/>
    <row r="159" ht="19.149999999999999" customHeight="1"/>
    <row r="160" ht="19.149999999999999" customHeight="1"/>
    <row r="161" ht="19.149999999999999" customHeight="1"/>
    <row r="162" ht="19.149999999999999" customHeight="1"/>
    <row r="163" ht="19.149999999999999" customHeight="1"/>
    <row r="164" ht="19.149999999999999" customHeight="1"/>
    <row r="165" ht="19.149999999999999" customHeight="1"/>
    <row r="166" ht="19.149999999999999" customHeight="1"/>
    <row r="167" ht="19.149999999999999" customHeight="1"/>
    <row r="168" ht="19.149999999999999" customHeight="1"/>
    <row r="169" ht="19.149999999999999" customHeight="1"/>
    <row r="170" ht="19.149999999999999" customHeight="1"/>
    <row r="171" ht="19.149999999999999" customHeight="1"/>
    <row r="172" ht="19.149999999999999" customHeight="1"/>
    <row r="173" ht="19.149999999999999" customHeight="1"/>
    <row r="174" ht="19.149999999999999" customHeight="1"/>
    <row r="175" ht="19.149999999999999" customHeight="1"/>
    <row r="176" ht="19.149999999999999" customHeight="1"/>
    <row r="177" ht="19.149999999999999" customHeight="1"/>
    <row r="178" ht="19.149999999999999" customHeight="1"/>
    <row r="179" ht="19.149999999999999" customHeight="1"/>
    <row r="180" ht="19.149999999999999" customHeight="1"/>
    <row r="181" ht="19.149999999999999" customHeight="1"/>
    <row r="182" ht="19.149999999999999" customHeight="1"/>
    <row r="183" ht="19.149999999999999" customHeight="1"/>
    <row r="184" ht="19.149999999999999" customHeight="1"/>
    <row r="185" ht="19.149999999999999" customHeight="1"/>
    <row r="186" ht="19.149999999999999" customHeight="1"/>
    <row r="187" ht="19.149999999999999" customHeight="1"/>
    <row r="188" ht="19.149999999999999" customHeight="1"/>
    <row r="189" ht="19.149999999999999" customHeight="1"/>
    <row r="190" ht="19.149999999999999" customHeight="1"/>
    <row r="191" ht="19.149999999999999" customHeight="1"/>
    <row r="192" ht="19.149999999999999" customHeight="1"/>
    <row r="193" ht="19.149999999999999" customHeight="1"/>
    <row r="194" ht="19.149999999999999" customHeight="1"/>
    <row r="195" ht="19.149999999999999" customHeight="1"/>
    <row r="196" ht="19.149999999999999" customHeight="1"/>
    <row r="197" ht="19.149999999999999" customHeight="1"/>
    <row r="198" ht="19.149999999999999" customHeight="1"/>
    <row r="199" ht="19.149999999999999" customHeight="1"/>
    <row r="200" ht="19.149999999999999" customHeight="1"/>
    <row r="201" ht="19.149999999999999" customHeight="1"/>
  </sheetData>
  <sheetProtection algorithmName="SHA-512" hashValue="f673r3CxsxlakuhJbADgpRU4VJnlmOx5hV2DGGkDK8uyGMdPXX2Qr62hvNbd/iHotntY9ouCo/JglV6wW+Hl0Q==" saltValue="4O0ibnot33TSmpQQHy1k7w==" spinCount="100000" sheet="1"/>
  <mergeCells count="6">
    <mergeCell ref="B29:G29"/>
    <mergeCell ref="B4:G4"/>
    <mergeCell ref="B5:G5"/>
    <mergeCell ref="B6:G6"/>
    <mergeCell ref="D23:F23"/>
    <mergeCell ref="G8:H9"/>
  </mergeCells>
  <conditionalFormatting sqref="G26:H26">
    <cfRule type="cellIs" dxfId="5" priority="5" operator="lessThan">
      <formula>0</formula>
    </cfRule>
  </conditionalFormatting>
  <dataValidations count="1">
    <dataValidation type="decimal" operator="lessThanOrEqual" allowBlank="1" showInputMessage="1" showErrorMessage="1" prompt="Only negative values can be inputted" sqref="G13:H13">
      <formula1>0</formula1>
    </dataValidation>
  </dataValidations>
  <printOptions horizontalCentered="1" verticalCentered="1"/>
  <pageMargins left="0.70866141732283461" right="0.70866141732283461" top="0.74803149606299213" bottom="0.74803149606299213" header="0.31496062992125984" footer="0.31496062992125984"/>
  <pageSetup scale="70" orientation="portrait" r:id="rId1"/>
  <headerFooter alignWithMargins="0">
    <oddFooter>&amp;L&amp;1#&amp;"Calibri,Regular"&amp;11&amp;K000000Classification: Protected A&amp;Cpage 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greaterThan" id="{56D767C6-0E38-4066-8804-FD8667FBFF93}">
            <xm:f>SchedA!$I$49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G17:H19</xm:sqref>
        </x14:conditionalFormatting>
        <x14:conditionalFormatting xmlns:xm="http://schemas.microsoft.com/office/excel/2006/main">
          <x14:cfRule type="cellIs" priority="8" operator="greaterThan" id="{50080A1A-D12C-4597-A1F3-E27702A2B190}">
            <xm:f>SchedA!$J$49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G20:H20</xm:sqref>
        </x14:conditionalFormatting>
        <x14:conditionalFormatting xmlns:xm="http://schemas.microsoft.com/office/excel/2006/main">
          <x14:cfRule type="cellIs" priority="7" operator="greaterThan" id="{858C7021-148B-415B-8C0A-F6001201772B}">
            <xm:f>SchedA!$K$49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G21:H21</xm:sqref>
        </x14:conditionalFormatting>
        <x14:conditionalFormatting xmlns:xm="http://schemas.microsoft.com/office/excel/2006/main">
          <x14:cfRule type="cellIs" priority="6" operator="greaterThan" id="{CC172DC8-FA01-4384-8D5D-CE53A8D9C3A1}">
            <xm:f>SchedA!$L$49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G22:H22</xm:sqref>
        </x14:conditionalFormatting>
        <x14:conditionalFormatting xmlns:xm="http://schemas.microsoft.com/office/excel/2006/main">
          <x14:cfRule type="cellIs" priority="1" operator="greaterThan" id="{644EB406-3FE5-4EC8-A54E-98B8A21275A1}">
            <xm:f>SchedA!$I$49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84"/>
  <sheetViews>
    <sheetView topLeftCell="A22" zoomScaleNormal="100" workbookViewId="0">
      <selection activeCell="E15" sqref="E15"/>
    </sheetView>
  </sheetViews>
  <sheetFormatPr defaultRowHeight="15"/>
  <cols>
    <col min="1" max="1" width="25.77734375" customWidth="1"/>
    <col min="2" max="2" width="36.77734375" customWidth="1"/>
    <col min="3" max="3" width="14.77734375" customWidth="1"/>
    <col min="4" max="4" width="15.5546875" customWidth="1"/>
    <col min="5" max="5" width="14.77734375" customWidth="1"/>
    <col min="6" max="6" width="15.5546875" customWidth="1"/>
    <col min="7" max="7" width="14.21875" customWidth="1"/>
    <col min="8" max="8" width="14.5546875" customWidth="1"/>
    <col min="9" max="9" width="14.77734375" customWidth="1"/>
    <col min="10" max="10" width="14.44140625" customWidth="1"/>
    <col min="11" max="11" width="7.109375" customWidth="1"/>
    <col min="12" max="12" width="13" hidden="1" customWidth="1"/>
    <col min="13" max="13" width="13" customWidth="1"/>
    <col min="14" max="14" width="1.77734375" customWidth="1"/>
    <col min="15" max="15" width="11.44140625" customWidth="1"/>
  </cols>
  <sheetData>
    <row r="1" spans="1:36" ht="22.15" customHeight="1">
      <c r="A1" s="1"/>
      <c r="B1" s="1"/>
      <c r="C1" s="3"/>
      <c r="D1" s="3"/>
      <c r="E1" s="3"/>
      <c r="F1" s="3"/>
      <c r="G1" s="25" t="s">
        <v>276</v>
      </c>
      <c r="H1" s="752" t="str">
        <f>Coversht!F2</f>
        <v>9302</v>
      </c>
      <c r="I1" s="753"/>
      <c r="J1" s="753"/>
      <c r="K1" s="3"/>
      <c r="L1" s="2"/>
      <c r="M1" s="2"/>
      <c r="N1" s="2"/>
      <c r="O1" s="2"/>
      <c r="P1" s="63"/>
      <c r="Q1" s="63"/>
      <c r="R1" s="63"/>
      <c r="S1" s="63"/>
      <c r="T1" s="63"/>
      <c r="U1" s="6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</row>
    <row r="2" spans="1:36" ht="27" customHeight="1">
      <c r="A2" s="1"/>
      <c r="B2" s="1"/>
      <c r="C2" s="3"/>
      <c r="D2" s="3"/>
      <c r="E2" s="3"/>
      <c r="F2" s="3"/>
      <c r="G2" s="25"/>
      <c r="H2" s="733"/>
      <c r="I2" s="733"/>
      <c r="J2" s="733"/>
      <c r="K2" s="3"/>
      <c r="L2" s="2"/>
      <c r="M2" s="2"/>
      <c r="N2" s="2"/>
      <c r="O2" s="2"/>
      <c r="P2" s="63"/>
      <c r="Q2" s="63"/>
      <c r="R2" s="63"/>
      <c r="S2" s="63"/>
      <c r="T2" s="63"/>
      <c r="U2" s="6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</row>
    <row r="3" spans="1:36" ht="5.0999999999999996" customHeight="1">
      <c r="A3" s="1"/>
      <c r="B3" s="1"/>
      <c r="C3" s="3"/>
      <c r="D3" s="3"/>
      <c r="E3" s="3"/>
      <c r="F3" s="3"/>
      <c r="G3" s="3"/>
      <c r="H3" s="623"/>
      <c r="I3" s="624"/>
      <c r="J3" s="625"/>
      <c r="K3" s="3"/>
      <c r="L3" s="2"/>
      <c r="M3" s="2"/>
      <c r="O3" s="2"/>
      <c r="P3" s="63"/>
      <c r="Q3" s="63"/>
      <c r="R3" s="63"/>
      <c r="S3" s="63"/>
      <c r="T3" s="63"/>
      <c r="U3" s="6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</row>
    <row r="4" spans="1:36" ht="18" customHeight="1">
      <c r="A4" s="732" t="s">
        <v>71</v>
      </c>
      <c r="B4" s="715"/>
      <c r="C4" s="715"/>
      <c r="D4" s="715"/>
      <c r="E4" s="715"/>
      <c r="F4" s="715"/>
      <c r="G4" s="715"/>
      <c r="H4" s="715"/>
      <c r="I4" s="715"/>
      <c r="J4" s="715"/>
      <c r="K4" s="126"/>
      <c r="L4" s="3"/>
      <c r="M4" s="7"/>
      <c r="N4" s="3"/>
      <c r="O4" s="3"/>
      <c r="P4" s="63"/>
      <c r="Q4" s="63"/>
      <c r="R4" s="63"/>
      <c r="S4" s="63"/>
      <c r="T4" s="63"/>
      <c r="U4" s="6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</row>
    <row r="5" spans="1:36" ht="18" customHeight="1">
      <c r="A5" s="732" t="s">
        <v>290</v>
      </c>
      <c r="B5" s="715"/>
      <c r="C5" s="715"/>
      <c r="D5" s="715"/>
      <c r="E5" s="715"/>
      <c r="F5" s="715"/>
      <c r="G5" s="715"/>
      <c r="H5" s="715"/>
      <c r="I5" s="715"/>
      <c r="J5" s="715"/>
      <c r="K5" s="3"/>
      <c r="L5" s="3"/>
      <c r="M5" s="3"/>
      <c r="N5" s="3"/>
      <c r="O5" s="3"/>
      <c r="P5" s="63"/>
      <c r="Q5" s="63"/>
      <c r="R5" s="63"/>
      <c r="S5" s="63"/>
      <c r="T5" s="63"/>
      <c r="U5" s="6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</row>
    <row r="6" spans="1:36" ht="18" customHeight="1">
      <c r="A6" s="731" t="s">
        <v>32</v>
      </c>
      <c r="B6" s="715"/>
      <c r="C6" s="715"/>
      <c r="D6" s="715"/>
      <c r="E6" s="715"/>
      <c r="F6" s="715"/>
      <c r="G6" s="715"/>
      <c r="H6" s="715"/>
      <c r="I6" s="715"/>
      <c r="J6" s="715"/>
      <c r="K6" s="3"/>
      <c r="L6" s="3"/>
      <c r="M6" s="3"/>
      <c r="N6" s="3"/>
      <c r="O6" s="3"/>
      <c r="P6" s="63"/>
      <c r="Q6" s="63"/>
      <c r="R6" s="63"/>
      <c r="S6" s="63"/>
      <c r="T6" s="63"/>
      <c r="U6" s="6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</row>
    <row r="7" spans="1:36" ht="16.149999999999999" customHeight="1" thickBot="1">
      <c r="A7" s="433"/>
      <c r="B7" s="13"/>
      <c r="C7" s="128" t="s">
        <v>72</v>
      </c>
      <c r="D7" s="14" t="s">
        <v>73</v>
      </c>
      <c r="E7" s="128" t="s">
        <v>74</v>
      </c>
      <c r="F7" s="14" t="s">
        <v>75</v>
      </c>
      <c r="G7" s="754" t="s">
        <v>76</v>
      </c>
      <c r="H7" s="755"/>
      <c r="I7" s="754" t="s">
        <v>77</v>
      </c>
      <c r="J7" s="754"/>
      <c r="K7" s="14"/>
      <c r="L7" s="14"/>
      <c r="M7" s="14"/>
      <c r="N7" s="14"/>
      <c r="O7" s="14"/>
      <c r="P7" s="63"/>
      <c r="Q7" s="63"/>
      <c r="R7" s="63"/>
      <c r="S7" s="63"/>
      <c r="T7" s="63"/>
      <c r="U7" s="6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</row>
    <row r="8" spans="1:36" ht="22.15" customHeight="1">
      <c r="A8" s="15"/>
      <c r="B8" s="16"/>
      <c r="C8" s="434"/>
      <c r="D8" s="35"/>
      <c r="E8" s="36" t="s">
        <v>78</v>
      </c>
      <c r="F8" s="36" t="s">
        <v>79</v>
      </c>
      <c r="G8" s="758" t="s">
        <v>80</v>
      </c>
      <c r="H8" s="759"/>
      <c r="I8" s="758" t="s">
        <v>80</v>
      </c>
      <c r="J8" s="759"/>
      <c r="K8" s="435"/>
      <c r="L8" s="436"/>
      <c r="M8" s="436"/>
      <c r="N8" s="436"/>
      <c r="O8" s="436"/>
      <c r="P8" s="63"/>
      <c r="Q8" s="63"/>
      <c r="R8" s="63"/>
      <c r="S8" s="63"/>
      <c r="T8" s="63"/>
      <c r="U8" s="6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</row>
    <row r="9" spans="1:36" ht="22.15" customHeight="1" thickBot="1">
      <c r="A9" s="17"/>
      <c r="B9" s="1"/>
      <c r="C9" s="33" t="s">
        <v>81</v>
      </c>
      <c r="D9" s="37" t="s">
        <v>82</v>
      </c>
      <c r="E9" s="38" t="s">
        <v>83</v>
      </c>
      <c r="F9" s="38" t="s">
        <v>84</v>
      </c>
      <c r="G9" s="756" t="s">
        <v>85</v>
      </c>
      <c r="H9" s="757"/>
      <c r="I9" s="756" t="s">
        <v>86</v>
      </c>
      <c r="J9" s="760"/>
      <c r="K9" s="85"/>
      <c r="L9" s="7"/>
      <c r="M9" s="86"/>
      <c r="N9" s="86"/>
      <c r="O9" s="86"/>
      <c r="P9" s="63"/>
      <c r="Q9" s="63"/>
      <c r="R9" s="63"/>
      <c r="S9" s="63"/>
      <c r="T9" s="63"/>
      <c r="U9" s="6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</row>
    <row r="10" spans="1:36" ht="21" customHeight="1">
      <c r="A10" s="17"/>
      <c r="B10" s="1"/>
      <c r="C10" s="33" t="s">
        <v>87</v>
      </c>
      <c r="D10" s="37" t="s">
        <v>88</v>
      </c>
      <c r="E10" s="38" t="s">
        <v>89</v>
      </c>
      <c r="F10" s="38" t="s">
        <v>89</v>
      </c>
      <c r="G10" s="437" t="s">
        <v>90</v>
      </c>
      <c r="H10" s="32" t="s">
        <v>91</v>
      </c>
      <c r="I10" s="563" t="s">
        <v>90</v>
      </c>
      <c r="J10" s="32" t="s">
        <v>91</v>
      </c>
      <c r="K10" s="40"/>
      <c r="L10" s="6"/>
      <c r="M10" s="6"/>
      <c r="N10" s="6"/>
      <c r="O10" s="6"/>
      <c r="P10" s="63"/>
      <c r="Q10" s="63"/>
      <c r="R10" s="63"/>
      <c r="S10" s="63"/>
      <c r="T10" s="63"/>
      <c r="U10" s="6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</row>
    <row r="11" spans="1:36" ht="21" customHeight="1" thickBot="1">
      <c r="A11" s="17"/>
      <c r="B11" s="1"/>
      <c r="C11" s="34" t="s">
        <v>92</v>
      </c>
      <c r="D11" s="39"/>
      <c r="E11" s="38" t="s">
        <v>93</v>
      </c>
      <c r="F11" s="34" t="s">
        <v>94</v>
      </c>
      <c r="G11" s="51" t="s">
        <v>95</v>
      </c>
      <c r="H11" s="33" t="s">
        <v>96</v>
      </c>
      <c r="I11" s="40" t="s">
        <v>95</v>
      </c>
      <c r="J11" s="33" t="s">
        <v>96</v>
      </c>
      <c r="K11" s="40"/>
      <c r="L11" s="51"/>
      <c r="M11" s="51"/>
      <c r="N11" s="51"/>
      <c r="O11" s="51"/>
      <c r="P11" s="63"/>
      <c r="Q11" s="63"/>
      <c r="R11" s="63"/>
      <c r="S11" s="63"/>
      <c r="T11" s="63"/>
      <c r="U11" s="6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</row>
    <row r="12" spans="1:36" ht="24.75" customHeight="1" thickTop="1" thickBot="1">
      <c r="A12" s="99" t="s">
        <v>277</v>
      </c>
      <c r="B12" s="102"/>
      <c r="C12" s="103">
        <f>D12+E12+F12</f>
        <v>693658</v>
      </c>
      <c r="D12" s="150">
        <v>376000</v>
      </c>
      <c r="E12" s="149">
        <v>317658</v>
      </c>
      <c r="F12" s="103">
        <f>SUM(G12:J12)</f>
        <v>0</v>
      </c>
      <c r="G12" s="150">
        <v>0</v>
      </c>
      <c r="H12" s="149">
        <v>0</v>
      </c>
      <c r="I12" s="149">
        <v>0</v>
      </c>
      <c r="J12" s="149">
        <v>0</v>
      </c>
      <c r="K12" s="88"/>
      <c r="L12" s="89"/>
      <c r="M12" s="89"/>
      <c r="N12" s="89"/>
      <c r="O12" s="89"/>
      <c r="P12" s="63"/>
      <c r="Q12" s="64"/>
      <c r="R12" s="64"/>
      <c r="S12" s="63"/>
      <c r="T12" s="63"/>
      <c r="U12" s="6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</row>
    <row r="13" spans="1:36" ht="22.5" customHeight="1" thickTop="1">
      <c r="A13" s="290" t="s">
        <v>289</v>
      </c>
      <c r="B13" s="54"/>
      <c r="C13" s="43"/>
      <c r="D13" s="42"/>
      <c r="E13" s="43"/>
      <c r="F13" s="43"/>
      <c r="G13" s="43"/>
      <c r="H13" s="43"/>
      <c r="I13" s="43"/>
      <c r="J13" s="43"/>
      <c r="K13" s="87"/>
      <c r="L13" s="80"/>
      <c r="M13" s="80"/>
      <c r="N13" s="80"/>
      <c r="O13" s="80"/>
      <c r="P13" s="63"/>
      <c r="Q13" s="64"/>
      <c r="R13" s="64"/>
      <c r="S13" s="63"/>
      <c r="T13" s="63"/>
      <c r="U13" s="6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</row>
    <row r="14" spans="1:36" ht="26.1" customHeight="1">
      <c r="A14" s="73" t="s">
        <v>97</v>
      </c>
      <c r="B14" s="55"/>
      <c r="C14" s="53">
        <f>E14</f>
        <v>3465.140000000014</v>
      </c>
      <c r="D14" s="50"/>
      <c r="E14" s="49">
        <f>SUM(Operations!G37)</f>
        <v>3465.140000000014</v>
      </c>
      <c r="F14" s="56"/>
      <c r="G14" s="44"/>
      <c r="H14" s="44"/>
      <c r="I14" s="44"/>
      <c r="J14" s="44"/>
      <c r="K14" s="87"/>
      <c r="L14" s="80"/>
      <c r="M14" s="80"/>
      <c r="N14" s="80"/>
      <c r="O14" s="80"/>
      <c r="P14" s="63"/>
      <c r="Q14" s="64"/>
      <c r="R14" s="64"/>
      <c r="S14" s="63"/>
      <c r="T14" s="63"/>
      <c r="U14" s="6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</row>
    <row r="15" spans="1:36" ht="26.1" customHeight="1">
      <c r="A15" s="73" t="s">
        <v>98</v>
      </c>
      <c r="B15" s="41"/>
      <c r="C15" s="46"/>
      <c r="D15" s="49">
        <f>-(E15+F15)</f>
        <v>0</v>
      </c>
      <c r="E15" s="151">
        <v>0</v>
      </c>
      <c r="F15" s="53">
        <f>SUM(G15:J15)</f>
        <v>0</v>
      </c>
      <c r="G15" s="151">
        <v>0</v>
      </c>
      <c r="H15" s="151">
        <v>0</v>
      </c>
      <c r="I15" s="151">
        <v>0</v>
      </c>
      <c r="J15" s="151">
        <v>0</v>
      </c>
      <c r="K15" s="88"/>
      <c r="L15" s="89"/>
      <c r="M15" s="89"/>
      <c r="N15" s="89"/>
      <c r="O15" s="89"/>
      <c r="P15" s="63"/>
      <c r="Q15" s="64"/>
      <c r="R15" s="64"/>
      <c r="S15" s="63"/>
      <c r="T15" s="63"/>
      <c r="U15" s="6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</row>
    <row r="16" spans="1:36" ht="26.1" customHeight="1">
      <c r="A16" s="73" t="s">
        <v>99</v>
      </c>
      <c r="B16" s="41"/>
      <c r="C16" s="81">
        <f>D16</f>
        <v>0</v>
      </c>
      <c r="D16" s="155">
        <v>0</v>
      </c>
      <c r="E16" s="420"/>
      <c r="F16" s="420"/>
      <c r="G16" s="421"/>
      <c r="H16" s="44"/>
      <c r="I16" s="44"/>
      <c r="J16" s="47"/>
      <c r="K16" s="87"/>
      <c r="L16" s="80"/>
      <c r="M16" s="80"/>
      <c r="N16" s="80"/>
      <c r="O16" s="80"/>
      <c r="P16" s="63"/>
      <c r="Q16" s="64"/>
      <c r="R16" s="64"/>
      <c r="S16" s="63"/>
      <c r="T16" s="63"/>
      <c r="U16" s="6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</row>
    <row r="17" spans="1:36" ht="27" customHeight="1">
      <c r="A17" s="73" t="s">
        <v>100</v>
      </c>
      <c r="B17" s="55"/>
      <c r="C17" s="46"/>
      <c r="D17" s="49">
        <f>-E17</f>
        <v>0</v>
      </c>
      <c r="E17" s="151">
        <v>0</v>
      </c>
      <c r="F17" s="44"/>
      <c r="G17" s="45"/>
      <c r="H17" s="44"/>
      <c r="I17" s="44"/>
      <c r="J17" s="44"/>
      <c r="K17" s="87"/>
      <c r="L17" s="80"/>
      <c r="M17" s="80"/>
      <c r="N17" s="80"/>
      <c r="O17" s="80"/>
      <c r="P17" s="63"/>
      <c r="Q17" s="64"/>
      <c r="R17" s="64"/>
      <c r="S17" s="63"/>
      <c r="T17" s="63"/>
      <c r="U17" s="6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</row>
    <row r="18" spans="1:36" ht="27" customHeight="1">
      <c r="A18" s="73" t="s">
        <v>101</v>
      </c>
      <c r="B18" s="55"/>
      <c r="C18" s="46"/>
      <c r="D18" s="49">
        <f>-E18</f>
        <v>17663</v>
      </c>
      <c r="E18" s="49">
        <f>-Operations!G23</f>
        <v>-17663</v>
      </c>
      <c r="F18" s="44"/>
      <c r="G18" s="45"/>
      <c r="H18" s="44"/>
      <c r="I18" s="44"/>
      <c r="J18" s="56"/>
      <c r="K18" s="87"/>
      <c r="L18" s="80"/>
      <c r="M18" s="80"/>
      <c r="N18" s="80"/>
      <c r="O18" s="80"/>
      <c r="P18" s="63"/>
      <c r="Q18" s="64"/>
      <c r="R18" s="64"/>
      <c r="S18" s="63"/>
      <c r="T18" s="63"/>
      <c r="U18" s="6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</row>
    <row r="19" spans="1:36" ht="27" customHeight="1">
      <c r="A19" s="73" t="s">
        <v>102</v>
      </c>
      <c r="B19" s="55"/>
      <c r="C19" s="46"/>
      <c r="D19" s="155">
        <v>0</v>
      </c>
      <c r="E19" s="49">
        <f>-(D19+F19)</f>
        <v>0</v>
      </c>
      <c r="F19" s="53">
        <f>SUM(G19:J19)</f>
        <v>0</v>
      </c>
      <c r="G19" s="151">
        <v>0</v>
      </c>
      <c r="H19" s="151">
        <v>0</v>
      </c>
      <c r="I19" s="151">
        <v>0</v>
      </c>
      <c r="J19" s="151">
        <v>0</v>
      </c>
      <c r="K19" s="87"/>
      <c r="L19" s="89"/>
      <c r="M19" s="89"/>
      <c r="N19" s="89"/>
      <c r="O19" s="89"/>
      <c r="P19" s="63"/>
      <c r="Q19" s="64"/>
      <c r="R19" s="64"/>
      <c r="S19" s="63"/>
      <c r="T19" s="63"/>
      <c r="U19" s="6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</row>
    <row r="20" spans="1:36" ht="27" customHeight="1">
      <c r="A20" s="73" t="s">
        <v>103</v>
      </c>
      <c r="B20" s="55"/>
      <c r="C20" s="46"/>
      <c r="D20" s="49">
        <f>-E20</f>
        <v>0</v>
      </c>
      <c r="E20" s="154">
        <v>0</v>
      </c>
      <c r="F20" s="44"/>
      <c r="G20" s="45"/>
      <c r="H20" s="44"/>
      <c r="I20" s="44"/>
      <c r="J20" s="47"/>
      <c r="K20" s="87"/>
      <c r="L20" s="80"/>
      <c r="M20" s="80"/>
      <c r="N20" s="80"/>
      <c r="O20" s="80"/>
      <c r="P20" s="63"/>
      <c r="Q20" s="64"/>
      <c r="R20" s="64"/>
      <c r="S20" s="63"/>
      <c r="T20" s="63"/>
      <c r="U20" s="6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</row>
    <row r="21" spans="1:36" ht="27" customHeight="1">
      <c r="A21" s="73" t="s">
        <v>104</v>
      </c>
      <c r="B21" s="55"/>
      <c r="C21" s="131">
        <f>D21+E21+F21</f>
        <v>0</v>
      </c>
      <c r="D21" s="151">
        <v>0</v>
      </c>
      <c r="E21" s="154">
        <v>0</v>
      </c>
      <c r="F21" s="53">
        <f>SUM(G21:J21)</f>
        <v>0</v>
      </c>
      <c r="G21" s="152">
        <v>0</v>
      </c>
      <c r="H21" s="151">
        <v>0</v>
      </c>
      <c r="I21" s="151">
        <v>0</v>
      </c>
      <c r="J21" s="151">
        <v>0</v>
      </c>
      <c r="K21" s="88"/>
      <c r="L21" s="89"/>
      <c r="M21" s="89"/>
      <c r="N21" s="89"/>
      <c r="O21" s="89"/>
      <c r="P21" s="63"/>
      <c r="Q21" s="64"/>
      <c r="R21" s="64"/>
      <c r="S21" s="63"/>
      <c r="T21" s="63"/>
      <c r="U21" s="6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</row>
    <row r="22" spans="1:36" ht="23.25" customHeight="1" thickBot="1">
      <c r="A22" s="130" t="s">
        <v>105</v>
      </c>
      <c r="B22" s="156"/>
      <c r="C22" s="131">
        <f>D22+E22+F22</f>
        <v>0</v>
      </c>
      <c r="D22" s="151">
        <v>0</v>
      </c>
      <c r="E22" s="151">
        <v>0</v>
      </c>
      <c r="F22" s="133">
        <f>SUM(G22:J22)</f>
        <v>0</v>
      </c>
      <c r="G22" s="153">
        <v>0</v>
      </c>
      <c r="H22" s="153">
        <v>0</v>
      </c>
      <c r="I22" s="153">
        <v>0</v>
      </c>
      <c r="J22" s="154">
        <v>0</v>
      </c>
      <c r="K22" s="88"/>
      <c r="L22" s="89"/>
      <c r="M22" s="89"/>
      <c r="N22" s="89"/>
      <c r="O22" s="89"/>
      <c r="P22" s="63"/>
      <c r="Q22" s="64"/>
      <c r="R22" s="64"/>
      <c r="S22" s="63"/>
      <c r="T22" s="63"/>
      <c r="U22" s="6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</row>
    <row r="23" spans="1:36" ht="24.75" customHeight="1" thickTop="1" thickBot="1">
      <c r="A23" s="99" t="s">
        <v>278</v>
      </c>
      <c r="B23" s="100"/>
      <c r="C23" s="101">
        <f>D23+E23+F23</f>
        <v>697123.14</v>
      </c>
      <c r="D23" s="101">
        <f t="shared" ref="D23:J23" si="0">SUM(D12:D22)</f>
        <v>393663</v>
      </c>
      <c r="E23" s="101">
        <f t="shared" si="0"/>
        <v>303460.14</v>
      </c>
      <c r="F23" s="101">
        <f t="shared" si="0"/>
        <v>0</v>
      </c>
      <c r="G23" s="101">
        <f t="shared" si="0"/>
        <v>0</v>
      </c>
      <c r="H23" s="101">
        <f t="shared" si="0"/>
        <v>0</v>
      </c>
      <c r="I23" s="101">
        <f t="shared" si="0"/>
        <v>0</v>
      </c>
      <c r="J23" s="132">
        <f t="shared" si="0"/>
        <v>0</v>
      </c>
      <c r="K23" s="87"/>
      <c r="L23" s="80"/>
      <c r="M23" s="80"/>
      <c r="N23" s="80"/>
      <c r="O23" s="80"/>
      <c r="P23" s="63"/>
      <c r="Q23" s="64"/>
      <c r="R23" s="64"/>
      <c r="S23" s="63"/>
      <c r="T23" s="63"/>
      <c r="U23" s="6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</row>
    <row r="24" spans="1:36" ht="23.25" customHeight="1" thickTop="1">
      <c r="A24" s="289" t="s">
        <v>279</v>
      </c>
      <c r="B24" s="127"/>
      <c r="C24" s="47"/>
      <c r="D24" s="47"/>
      <c r="E24" s="47"/>
      <c r="F24" s="47"/>
      <c r="G24" s="47"/>
      <c r="H24" s="47"/>
      <c r="I24" s="47"/>
      <c r="J24" s="47"/>
      <c r="K24" s="87"/>
      <c r="L24" s="80"/>
      <c r="M24" s="80"/>
      <c r="N24" s="80"/>
      <c r="O24" s="80"/>
      <c r="P24" s="63"/>
      <c r="Q24" s="64"/>
      <c r="R24" s="64"/>
      <c r="S24" s="63"/>
      <c r="T24" s="63"/>
      <c r="U24" s="6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</row>
    <row r="25" spans="1:36" ht="27" customHeight="1">
      <c r="A25" s="97" t="s">
        <v>106</v>
      </c>
      <c r="B25" s="98"/>
      <c r="C25" s="79">
        <f>E25</f>
        <v>17918.780000000028</v>
      </c>
      <c r="D25" s="42"/>
      <c r="E25" s="79">
        <f>Operations!F37</f>
        <v>17918.780000000028</v>
      </c>
      <c r="F25" s="43"/>
      <c r="G25" s="48"/>
      <c r="H25" s="47"/>
      <c r="I25" s="47"/>
      <c r="J25" s="47"/>
      <c r="K25" s="87"/>
      <c r="L25" s="80"/>
      <c r="M25" s="80"/>
      <c r="N25" s="80"/>
      <c r="O25" s="80"/>
      <c r="P25" s="63"/>
      <c r="Q25" s="64"/>
      <c r="R25" s="64"/>
      <c r="S25" s="63"/>
      <c r="T25" s="63"/>
      <c r="U25" s="6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</row>
    <row r="26" spans="1:36" ht="27" customHeight="1">
      <c r="A26" s="73" t="s">
        <v>98</v>
      </c>
      <c r="B26" s="74"/>
      <c r="C26" s="44"/>
      <c r="D26" s="49">
        <f>-(E26+F26)</f>
        <v>0</v>
      </c>
      <c r="E26" s="422">
        <v>0</v>
      </c>
      <c r="F26" s="53">
        <f>SUM(G26:J26)</f>
        <v>0</v>
      </c>
      <c r="G26" s="151">
        <v>0</v>
      </c>
      <c r="H26" s="151">
        <v>0</v>
      </c>
      <c r="I26" s="151">
        <v>0</v>
      </c>
      <c r="J26" s="151">
        <v>0</v>
      </c>
      <c r="K26" s="88"/>
      <c r="L26" s="89"/>
      <c r="M26" s="89"/>
      <c r="N26" s="89"/>
      <c r="O26" s="89"/>
      <c r="P26" s="63"/>
      <c r="Q26" s="64"/>
      <c r="R26" s="64"/>
      <c r="S26" s="63"/>
      <c r="T26" s="63"/>
      <c r="U26" s="6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</row>
    <row r="27" spans="1:36" ht="27" customHeight="1">
      <c r="A27" s="73" t="s">
        <v>107</v>
      </c>
      <c r="B27" s="74"/>
      <c r="C27" s="57">
        <f>D27</f>
        <v>0</v>
      </c>
      <c r="D27" s="155">
        <v>0</v>
      </c>
      <c r="E27" s="423"/>
      <c r="F27" s="420"/>
      <c r="G27" s="424"/>
      <c r="H27" s="47"/>
      <c r="I27" s="47"/>
      <c r="J27" s="47"/>
      <c r="K27" s="87"/>
      <c r="L27" s="80"/>
      <c r="M27" s="80"/>
      <c r="N27" s="80"/>
      <c r="O27" s="80"/>
      <c r="P27" s="63"/>
      <c r="Q27" s="64"/>
      <c r="R27" s="64"/>
      <c r="S27" s="63"/>
      <c r="T27" s="63"/>
      <c r="U27" s="6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</row>
    <row r="28" spans="1:36" ht="27" customHeight="1">
      <c r="A28" s="73" t="s">
        <v>108</v>
      </c>
      <c r="B28" s="74"/>
      <c r="C28" s="47"/>
      <c r="D28" s="561">
        <f>-E28</f>
        <v>-36591</v>
      </c>
      <c r="E28" s="562">
        <f>SchedA!F43+SchedA!F44</f>
        <v>36591</v>
      </c>
      <c r="F28" s="44"/>
      <c r="G28" s="48"/>
      <c r="H28" s="47"/>
      <c r="I28" s="47"/>
      <c r="J28" s="47"/>
      <c r="K28" s="87"/>
      <c r="L28" s="80"/>
      <c r="M28" s="80"/>
      <c r="N28" s="80"/>
      <c r="O28" s="80"/>
      <c r="P28" s="63"/>
      <c r="Q28" s="64"/>
      <c r="R28" s="64"/>
      <c r="S28" s="63"/>
      <c r="T28" s="63"/>
      <c r="U28" s="6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</row>
    <row r="29" spans="1:36" ht="27" customHeight="1">
      <c r="A29" s="73" t="s">
        <v>109</v>
      </c>
      <c r="B29" s="74"/>
      <c r="C29" s="43"/>
      <c r="D29" s="561">
        <f>-E29</f>
        <v>17663</v>
      </c>
      <c r="E29" s="562">
        <f>-SchedA!F25</f>
        <v>-17663</v>
      </c>
      <c r="F29" s="44"/>
      <c r="G29" s="48"/>
      <c r="H29" s="47"/>
      <c r="I29" s="47"/>
      <c r="J29" s="47"/>
      <c r="K29" s="87"/>
      <c r="L29" s="80"/>
      <c r="M29" s="80"/>
      <c r="N29" s="80"/>
      <c r="O29" s="80"/>
      <c r="P29" s="63"/>
      <c r="Q29" s="64"/>
      <c r="R29" s="64"/>
      <c r="S29" s="63"/>
      <c r="T29" s="63"/>
      <c r="U29" s="6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</row>
    <row r="30" spans="1:36" ht="27" customHeight="1">
      <c r="A30" s="73" t="s">
        <v>102</v>
      </c>
      <c r="B30" s="74"/>
      <c r="C30" s="44"/>
      <c r="D30" s="155">
        <v>0</v>
      </c>
      <c r="E30" s="49">
        <f>-(D30+F30)</f>
        <v>0</v>
      </c>
      <c r="F30" s="53">
        <f>SUM(G30:J30)</f>
        <v>0</v>
      </c>
      <c r="G30" s="151">
        <v>0</v>
      </c>
      <c r="H30" s="151">
        <v>0</v>
      </c>
      <c r="I30" s="151">
        <v>0</v>
      </c>
      <c r="J30" s="151">
        <v>0</v>
      </c>
      <c r="K30" s="87"/>
      <c r="L30" s="89"/>
      <c r="M30" s="89"/>
      <c r="N30" s="89"/>
      <c r="O30" s="89"/>
      <c r="P30" s="63"/>
      <c r="Q30" s="64"/>
      <c r="R30" s="64"/>
      <c r="S30" s="63"/>
      <c r="T30" s="63"/>
      <c r="U30" s="6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</row>
    <row r="31" spans="1:36" ht="27" customHeight="1">
      <c r="A31" s="73" t="s">
        <v>110</v>
      </c>
      <c r="B31" s="75"/>
      <c r="C31" s="44"/>
      <c r="D31" s="49">
        <f>-E31</f>
        <v>0</v>
      </c>
      <c r="E31" s="154">
        <v>0</v>
      </c>
      <c r="F31" s="44"/>
      <c r="G31" s="44"/>
      <c r="H31" s="44"/>
      <c r="I31" s="44"/>
      <c r="J31" s="44"/>
      <c r="K31" s="87"/>
      <c r="L31" s="80"/>
      <c r="M31" s="80"/>
      <c r="N31" s="80"/>
      <c r="O31" s="80"/>
      <c r="P31" s="63"/>
      <c r="Q31" s="64"/>
      <c r="R31" s="64"/>
      <c r="S31" s="63"/>
      <c r="T31" s="63"/>
      <c r="U31" s="6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</row>
    <row r="32" spans="1:36" ht="27" customHeight="1">
      <c r="A32" s="73" t="s">
        <v>111</v>
      </c>
      <c r="B32" s="55"/>
      <c r="C32" s="131">
        <f>D32+E32+F32</f>
        <v>0</v>
      </c>
      <c r="D32" s="151">
        <v>0</v>
      </c>
      <c r="E32" s="151">
        <v>0</v>
      </c>
      <c r="F32" s="53">
        <f>SUM(G32:J32)</f>
        <v>0</v>
      </c>
      <c r="G32" s="152">
        <v>0</v>
      </c>
      <c r="H32" s="157">
        <v>0</v>
      </c>
      <c r="I32" s="151">
        <v>0</v>
      </c>
      <c r="J32" s="151">
        <v>0</v>
      </c>
      <c r="K32" s="88"/>
      <c r="L32" s="89"/>
      <c r="M32" s="89"/>
      <c r="N32" s="89"/>
      <c r="O32" s="89"/>
      <c r="P32" s="67"/>
      <c r="Q32" s="67"/>
      <c r="R32" s="67"/>
      <c r="S32" s="67"/>
      <c r="T32" s="63"/>
      <c r="U32" s="6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</row>
    <row r="33" spans="1:36" ht="23.25" customHeight="1" thickBot="1">
      <c r="A33" s="130" t="s">
        <v>105</v>
      </c>
      <c r="B33" s="156"/>
      <c r="C33" s="131">
        <f>D33+E33+F33</f>
        <v>0</v>
      </c>
      <c r="D33" s="151">
        <v>0</v>
      </c>
      <c r="E33" s="151">
        <v>0</v>
      </c>
      <c r="F33" s="133">
        <f>SUM(G33:J33)</f>
        <v>0</v>
      </c>
      <c r="G33" s="153">
        <v>0</v>
      </c>
      <c r="H33" s="153">
        <v>0</v>
      </c>
      <c r="I33" s="153">
        <v>0</v>
      </c>
      <c r="J33" s="154">
        <v>0</v>
      </c>
      <c r="K33" s="88"/>
      <c r="L33" s="89"/>
      <c r="M33" s="89"/>
      <c r="N33" s="89"/>
      <c r="O33" s="89"/>
      <c r="P33" s="67"/>
      <c r="Q33" s="67"/>
      <c r="R33" s="67"/>
      <c r="S33" s="67"/>
      <c r="T33" s="63"/>
      <c r="U33" s="6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</row>
    <row r="34" spans="1:36" ht="23.25" customHeight="1" thickTop="1" thickBot="1">
      <c r="A34" s="99" t="s">
        <v>280</v>
      </c>
      <c r="B34" s="438"/>
      <c r="C34" s="103">
        <f>D34+E34+F34</f>
        <v>715041.92</v>
      </c>
      <c r="D34" s="103">
        <f t="shared" ref="D34:J34" si="1">SUM(D23:D33)</f>
        <v>374735</v>
      </c>
      <c r="E34" s="103">
        <f t="shared" si="1"/>
        <v>340306.92000000004</v>
      </c>
      <c r="F34" s="103">
        <f t="shared" si="1"/>
        <v>0</v>
      </c>
      <c r="G34" s="103">
        <f t="shared" si="1"/>
        <v>0</v>
      </c>
      <c r="H34" s="103">
        <f t="shared" si="1"/>
        <v>0</v>
      </c>
      <c r="I34" s="103">
        <f t="shared" si="1"/>
        <v>0</v>
      </c>
      <c r="J34" s="103">
        <f t="shared" si="1"/>
        <v>0</v>
      </c>
      <c r="K34" s="87"/>
      <c r="L34" s="80"/>
      <c r="M34" s="80"/>
      <c r="N34" s="80"/>
      <c r="O34" s="80"/>
      <c r="P34" s="63"/>
      <c r="Q34" s="64"/>
      <c r="R34" s="64"/>
      <c r="S34" s="63"/>
      <c r="T34" s="63"/>
      <c r="U34" s="6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</row>
    <row r="35" spans="1:36" ht="17.25" customHeight="1" thickTop="1" thickBot="1">
      <c r="A35" s="2"/>
      <c r="B35" s="18"/>
      <c r="C35" s="174">
        <f>SUM(C23:C33)</f>
        <v>715041.92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63"/>
      <c r="Q35" s="63"/>
      <c r="R35" s="63"/>
      <c r="S35" s="63"/>
      <c r="T35" s="63"/>
      <c r="U35" s="6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</row>
    <row r="36" spans="1:36" ht="14.25" customHeight="1" thickTop="1">
      <c r="A36" s="52" t="s">
        <v>112</v>
      </c>
      <c r="B36" s="18"/>
      <c r="C36" s="8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63"/>
      <c r="Q36" s="63"/>
      <c r="R36" s="63"/>
      <c r="S36" s="63"/>
      <c r="T36" s="63"/>
      <c r="U36" s="6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</row>
    <row r="37" spans="1:36" ht="16.149999999999999" customHeight="1">
      <c r="A37" s="6" t="s">
        <v>113</v>
      </c>
      <c r="B37" s="18"/>
      <c r="C37" s="6"/>
      <c r="D37" s="6"/>
      <c r="E37" s="6"/>
      <c r="F37" s="6"/>
      <c r="G37" s="6"/>
      <c r="H37" s="6"/>
      <c r="I37" s="1"/>
      <c r="J37" s="1"/>
      <c r="K37" s="1"/>
      <c r="L37" s="1"/>
      <c r="M37" s="1"/>
      <c r="N37" s="1"/>
      <c r="O37" s="1"/>
      <c r="P37" s="63"/>
      <c r="Q37" s="63"/>
      <c r="R37" s="63"/>
      <c r="S37" s="63"/>
      <c r="T37" s="63"/>
      <c r="U37" s="6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</row>
    <row r="38" spans="1:36" ht="16.149999999999999" customHeight="1">
      <c r="A38" s="6" t="s">
        <v>114</v>
      </c>
      <c r="B38" s="66"/>
      <c r="C38" s="66"/>
      <c r="D38" s="66"/>
      <c r="E38" s="66"/>
      <c r="F38" s="66"/>
      <c r="G38" s="66"/>
      <c r="H38" s="66"/>
      <c r="I38" s="129"/>
      <c r="J38" s="21"/>
      <c r="K38" s="21"/>
      <c r="L38" s="1"/>
      <c r="M38" s="1"/>
      <c r="N38" s="1"/>
      <c r="O38" s="1"/>
      <c r="P38" s="63"/>
      <c r="Q38" s="63"/>
      <c r="R38" s="63"/>
      <c r="S38" s="63"/>
      <c r="T38" s="63"/>
      <c r="U38" s="6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</row>
    <row r="39" spans="1:36" ht="16.149999999999999" customHeight="1">
      <c r="A39" s="28" t="s">
        <v>115</v>
      </c>
      <c r="B39" s="66"/>
      <c r="C39" s="66"/>
      <c r="D39" s="66"/>
      <c r="E39" s="66"/>
      <c r="F39" s="66"/>
      <c r="G39" s="66"/>
      <c r="H39" s="66"/>
      <c r="I39" s="129"/>
      <c r="J39" s="21"/>
      <c r="K39" s="21"/>
      <c r="L39" s="1"/>
      <c r="M39" s="1"/>
      <c r="N39" s="1"/>
      <c r="O39" s="1"/>
      <c r="P39" s="63"/>
      <c r="Q39" s="63"/>
      <c r="R39" s="63"/>
      <c r="S39" s="63"/>
      <c r="T39" s="63"/>
      <c r="U39" s="6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</row>
    <row r="40" spans="1:36">
      <c r="A40" s="68"/>
      <c r="B40" s="68"/>
      <c r="C40" s="68"/>
      <c r="D40" s="68"/>
      <c r="E40" s="68"/>
      <c r="F40" s="176"/>
      <c r="G40" s="68"/>
      <c r="H40" s="68"/>
      <c r="I40" s="68"/>
      <c r="J40" s="68"/>
      <c r="K40" s="68"/>
      <c r="L40" s="68"/>
      <c r="M40" s="68"/>
      <c r="N40" s="68"/>
      <c r="O40" s="68"/>
      <c r="P40" s="63"/>
      <c r="Q40" s="63"/>
      <c r="R40" s="63"/>
      <c r="S40" s="63"/>
      <c r="T40" s="63"/>
      <c r="U40" s="6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</row>
    <row r="41" spans="1:36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3"/>
      <c r="Q41" s="63"/>
      <c r="R41" s="63"/>
      <c r="S41" s="63"/>
      <c r="T41" s="63"/>
      <c r="U41" s="6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</row>
    <row r="42" spans="1:36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</row>
    <row r="43" spans="1:36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</row>
    <row r="44" spans="1:36">
      <c r="A44" s="63"/>
      <c r="B44" s="63"/>
      <c r="C44" s="63"/>
      <c r="D44" s="63"/>
      <c r="E44" s="63"/>
      <c r="F44" s="63"/>
      <c r="G44" s="63"/>
      <c r="H44" s="70"/>
      <c r="I44" s="70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</row>
    <row r="45" spans="1:36">
      <c r="A45" s="63"/>
      <c r="B45" s="63"/>
      <c r="C45" s="63"/>
      <c r="D45" s="63"/>
      <c r="E45" s="63"/>
      <c r="F45" s="63"/>
      <c r="G45" s="63"/>
      <c r="H45" s="67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</row>
    <row r="46" spans="1:36">
      <c r="A46" s="63"/>
      <c r="B46" s="63"/>
      <c r="C46" s="70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</row>
    <row r="47" spans="1:36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</row>
    <row r="48" spans="1:36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</row>
    <row r="49" spans="1:36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</row>
    <row r="50" spans="1:36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</row>
    <row r="51" spans="1:36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</row>
    <row r="52" spans="1:36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</row>
    <row r="53" spans="1:36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</row>
    <row r="54" spans="1:36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</row>
    <row r="55" spans="1:36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</row>
    <row r="56" spans="1:36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</row>
    <row r="57" spans="1:36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</row>
    <row r="58" spans="1:36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</row>
    <row r="59" spans="1:36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</row>
    <row r="60" spans="1:36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</row>
    <row r="61" spans="1:36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</row>
    <row r="62" spans="1:36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</row>
    <row r="63" spans="1:36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</row>
    <row r="64" spans="1:36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</row>
    <row r="65" spans="1:36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</row>
    <row r="66" spans="1:36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</row>
    <row r="67" spans="1:36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</row>
    <row r="68" spans="1:36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</row>
    <row r="69" spans="1:36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</row>
    <row r="70" spans="1:3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</row>
    <row r="71" spans="1:36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</row>
    <row r="72" spans="1:36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</row>
    <row r="73" spans="1:36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</row>
    <row r="74" spans="1:36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</row>
    <row r="75" spans="1:36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</row>
    <row r="76" spans="1:36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</row>
    <row r="77" spans="1:36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</row>
    <row r="78" spans="1:36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</row>
    <row r="79" spans="1:36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</row>
    <row r="80" spans="1:36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</row>
    <row r="81" spans="1:36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</row>
    <row r="82" spans="1:36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</row>
    <row r="83" spans="1:36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</row>
    <row r="84" spans="1:36"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</row>
  </sheetData>
  <sheetProtection algorithmName="SHA-512" hashValue="f4ZjoSaFxiM+x1W0LfVZMmyqbStMBNwslws6rw8ZRAHtj2wIZ2YVYb69aHISrCU/b31HxyTjb71C2LRbZWwnKg==" saltValue="cwC5zEPqqPip5NbvqmiGhg==" spinCount="100000" sheet="1"/>
  <mergeCells count="11">
    <mergeCell ref="G9:H9"/>
    <mergeCell ref="I8:J8"/>
    <mergeCell ref="I9:J9"/>
    <mergeCell ref="A5:J5"/>
    <mergeCell ref="A6:J6"/>
    <mergeCell ref="G8:H8"/>
    <mergeCell ref="H1:J1"/>
    <mergeCell ref="H2:J2"/>
    <mergeCell ref="A4:J4"/>
    <mergeCell ref="G7:H7"/>
    <mergeCell ref="I7:J7"/>
  </mergeCells>
  <phoneticPr fontId="0" type="noConversion"/>
  <printOptions horizontalCentered="1" verticalCentered="1"/>
  <pageMargins left="0.23622047244094491" right="0" top="0.51181102362204722" bottom="0.51181102362204722" header="0.51181102362204722" footer="0.31496062992125984"/>
  <pageSetup scale="61" orientation="landscape" r:id="rId1"/>
  <headerFooter>
    <oddFooter>&amp;L&amp;1#&amp;"Calibri,Regular"&amp;11&amp;K000000Classification: Protected A&amp;Cpage 5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3"/>
  <sheetViews>
    <sheetView topLeftCell="A25" zoomScale="98" zoomScaleNormal="98" workbookViewId="0">
      <selection activeCell="G38" sqref="G38"/>
    </sheetView>
  </sheetViews>
  <sheetFormatPr defaultColWidth="8.88671875" defaultRowHeight="15"/>
  <cols>
    <col min="1" max="1" width="5.5546875" style="143" customWidth="1"/>
    <col min="2" max="2" width="4.77734375" style="143" customWidth="1"/>
    <col min="3" max="3" width="10.77734375" style="143" customWidth="1"/>
    <col min="4" max="4" width="21.44140625" style="143" customWidth="1"/>
    <col min="5" max="5" width="18.77734375" style="143" customWidth="1"/>
    <col min="6" max="6" width="16.44140625" style="143" customWidth="1"/>
    <col min="7" max="7" width="16.77734375" style="143" customWidth="1"/>
    <col min="8" max="8" width="17.77734375" style="143" customWidth="1"/>
    <col min="9" max="9" width="16.21875" style="143" customWidth="1"/>
    <col min="10" max="10" width="17" style="143" customWidth="1"/>
    <col min="11" max="13" width="17.21875" style="143" customWidth="1"/>
    <col min="14" max="14" width="17.109375" style="143" customWidth="1"/>
    <col min="15" max="16384" width="8.88671875" style="143"/>
  </cols>
  <sheetData>
    <row r="1" spans="1:38" customFormat="1" ht="16.5" customHeight="1">
      <c r="A1" s="359"/>
      <c r="B1" s="359"/>
      <c r="C1" s="359"/>
      <c r="D1" s="359"/>
      <c r="E1" s="359" t="s">
        <v>116</v>
      </c>
      <c r="F1" s="384" t="s">
        <v>17</v>
      </c>
      <c r="G1" s="384"/>
      <c r="H1" s="371"/>
      <c r="I1" s="371"/>
      <c r="J1" s="320" t="s">
        <v>281</v>
      </c>
      <c r="K1" s="763" t="str">
        <f>Coversht!F2</f>
        <v>9302</v>
      </c>
      <c r="L1" s="764"/>
      <c r="M1" s="76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43"/>
      <c r="Y1" s="343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</row>
    <row r="2" spans="1:38" customFormat="1" ht="15.75" customHeight="1">
      <c r="A2" s="773" t="s">
        <v>117</v>
      </c>
      <c r="B2" s="715"/>
      <c r="C2" s="715"/>
      <c r="D2" s="715"/>
      <c r="E2" s="715"/>
      <c r="F2" s="715"/>
      <c r="G2" s="715"/>
      <c r="H2" s="715"/>
      <c r="I2" s="715"/>
      <c r="J2" s="379"/>
      <c r="K2" s="765"/>
      <c r="L2" s="766"/>
      <c r="M2" s="766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43"/>
      <c r="Y2" s="343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</row>
    <row r="3" spans="1:38" customFormat="1" ht="20.25" customHeight="1" thickBot="1">
      <c r="A3" s="774" t="s">
        <v>282</v>
      </c>
      <c r="B3" s="775"/>
      <c r="C3" s="775"/>
      <c r="D3" s="775"/>
      <c r="E3" s="775"/>
      <c r="F3" s="775"/>
      <c r="G3" s="775"/>
      <c r="H3" s="775"/>
      <c r="I3" s="775"/>
      <c r="J3" s="307"/>
      <c r="K3" s="307"/>
      <c r="L3" s="307"/>
      <c r="M3" s="307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06"/>
    </row>
    <row r="4" spans="1:38" customFormat="1" ht="18.75" customHeight="1" thickTop="1" thickBot="1">
      <c r="A4" s="312"/>
      <c r="B4" s="308"/>
      <c r="C4" s="308"/>
      <c r="D4" s="308"/>
      <c r="E4" s="367"/>
      <c r="F4" s="393"/>
      <c r="G4" s="785" t="s">
        <v>118</v>
      </c>
      <c r="H4" s="786"/>
      <c r="I4" s="787"/>
      <c r="J4" s="394"/>
      <c r="K4" s="394"/>
      <c r="L4" s="395"/>
      <c r="M4" s="396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43"/>
      <c r="AK4" s="343"/>
      <c r="AL4" s="306"/>
    </row>
    <row r="5" spans="1:38" customFormat="1" ht="17.25" customHeight="1">
      <c r="A5" s="310"/>
      <c r="B5" s="648"/>
      <c r="C5" s="648"/>
      <c r="D5" s="648"/>
      <c r="E5" s="329"/>
      <c r="F5" s="778" t="s">
        <v>81</v>
      </c>
      <c r="G5" s="780" t="s">
        <v>119</v>
      </c>
      <c r="H5" s="372"/>
      <c r="I5" s="377"/>
      <c r="J5" s="777" t="s">
        <v>120</v>
      </c>
      <c r="K5" s="378"/>
      <c r="L5" s="777" t="s">
        <v>121</v>
      </c>
      <c r="M5" s="776" t="s">
        <v>59</v>
      </c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43"/>
      <c r="AK5" s="343"/>
      <c r="AL5" s="306"/>
    </row>
    <row r="6" spans="1:38" customFormat="1" ht="33.6" customHeight="1" thickBot="1">
      <c r="A6" s="368"/>
      <c r="B6" s="362" t="s">
        <v>40</v>
      </c>
      <c r="C6" s="313"/>
      <c r="D6" s="313"/>
      <c r="E6" s="330"/>
      <c r="F6" s="779"/>
      <c r="G6" s="781"/>
      <c r="H6" s="361" t="s">
        <v>122</v>
      </c>
      <c r="I6" s="360" t="s">
        <v>123</v>
      </c>
      <c r="J6" s="782"/>
      <c r="K6" s="360" t="s">
        <v>124</v>
      </c>
      <c r="L6" s="777"/>
      <c r="M6" s="776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8"/>
      <c r="AJ6" s="343"/>
      <c r="AK6" s="343"/>
      <c r="AL6" s="306"/>
    </row>
    <row r="7" spans="1:38" customFormat="1" ht="15" customHeight="1" thickTop="1">
      <c r="A7" s="795" t="s">
        <v>283</v>
      </c>
      <c r="B7" s="796"/>
      <c r="C7" s="796"/>
      <c r="D7" s="796"/>
      <c r="E7" s="355"/>
      <c r="F7" s="346"/>
      <c r="G7" s="370"/>
      <c r="H7" s="346"/>
      <c r="I7" s="364"/>
      <c r="J7" s="365"/>
      <c r="K7" s="365"/>
      <c r="L7" s="365"/>
      <c r="M7" s="366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43"/>
      <c r="Y7" s="343"/>
      <c r="Z7" s="343"/>
      <c r="AA7" s="343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06"/>
    </row>
    <row r="8" spans="1:38" customFormat="1" ht="19.5" customHeight="1">
      <c r="A8" s="351" t="s">
        <v>72</v>
      </c>
      <c r="B8" s="649" t="s">
        <v>125</v>
      </c>
      <c r="C8" s="650"/>
      <c r="D8" s="648"/>
      <c r="E8" s="369"/>
      <c r="F8" s="388">
        <f t="shared" ref="F8:F15" si="0">SUM(G8:M8)</f>
        <v>25351.65</v>
      </c>
      <c r="G8" s="399"/>
      <c r="H8" s="632">
        <v>25351.65</v>
      </c>
      <c r="I8" s="400"/>
      <c r="J8" s="391"/>
      <c r="K8" s="304"/>
      <c r="L8" s="391"/>
      <c r="M8" s="401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3"/>
      <c r="AL8" s="306"/>
    </row>
    <row r="9" spans="1:38" customFormat="1" ht="31.5" customHeight="1">
      <c r="A9" s="352" t="s">
        <v>73</v>
      </c>
      <c r="B9" s="783" t="s">
        <v>126</v>
      </c>
      <c r="C9" s="783"/>
      <c r="D9" s="783"/>
      <c r="E9" s="784"/>
      <c r="F9" s="388">
        <f t="shared" si="0"/>
        <v>336230.61</v>
      </c>
      <c r="G9" s="399"/>
      <c r="H9" s="399"/>
      <c r="I9" s="633">
        <v>336230.61</v>
      </c>
      <c r="J9" s="391"/>
      <c r="K9" s="304"/>
      <c r="L9" s="391"/>
      <c r="M9" s="401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06"/>
    </row>
    <row r="10" spans="1:38" customFormat="1" ht="19.5" customHeight="1">
      <c r="A10" s="376" t="s">
        <v>74</v>
      </c>
      <c r="B10" s="800" t="s">
        <v>119</v>
      </c>
      <c r="C10" s="800"/>
      <c r="D10" s="800"/>
      <c r="E10" s="801"/>
      <c r="F10" s="388">
        <f t="shared" si="0"/>
        <v>192224.22</v>
      </c>
      <c r="G10" s="632">
        <v>192224.22</v>
      </c>
      <c r="H10" s="399"/>
      <c r="I10" s="402"/>
      <c r="J10" s="391"/>
      <c r="K10" s="391"/>
      <c r="L10" s="391"/>
      <c r="M10" s="401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06"/>
    </row>
    <row r="11" spans="1:38" customFormat="1" ht="19.5" customHeight="1">
      <c r="A11" s="373" t="s">
        <v>75</v>
      </c>
      <c r="B11" s="374" t="s">
        <v>127</v>
      </c>
      <c r="C11" s="374"/>
      <c r="D11" s="374"/>
      <c r="E11" s="375"/>
      <c r="F11" s="388">
        <f t="shared" si="0"/>
        <v>115883.33</v>
      </c>
      <c r="G11" s="399"/>
      <c r="H11" s="634">
        <v>14664</v>
      </c>
      <c r="I11" s="633">
        <v>101219.33</v>
      </c>
      <c r="J11" s="391"/>
      <c r="K11" s="391"/>
      <c r="L11" s="391"/>
      <c r="M11" s="401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3"/>
      <c r="AJ11" s="343"/>
      <c r="AK11" s="343"/>
      <c r="AL11" s="306"/>
    </row>
    <row r="12" spans="1:38" customFormat="1" ht="19.5" customHeight="1">
      <c r="A12" s="351" t="s">
        <v>76</v>
      </c>
      <c r="B12" s="354" t="s">
        <v>128</v>
      </c>
      <c r="C12" s="326"/>
      <c r="D12" s="321"/>
      <c r="E12" s="349"/>
      <c r="F12" s="388">
        <f t="shared" si="0"/>
        <v>47262</v>
      </c>
      <c r="G12" s="399"/>
      <c r="H12" s="634"/>
      <c r="I12" s="633"/>
      <c r="J12" s="632">
        <v>47262</v>
      </c>
      <c r="K12" s="391"/>
      <c r="L12" s="391"/>
      <c r="M12" s="401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43"/>
      <c r="Y12" s="343"/>
      <c r="Z12" s="343"/>
      <c r="AA12" s="343"/>
      <c r="AB12" s="343"/>
      <c r="AC12" s="343"/>
      <c r="AD12" s="343"/>
      <c r="AE12" s="343"/>
      <c r="AF12" s="343"/>
      <c r="AG12" s="343"/>
      <c r="AH12" s="343"/>
      <c r="AI12" s="343"/>
      <c r="AJ12" s="343"/>
      <c r="AK12" s="343"/>
      <c r="AL12" s="306"/>
    </row>
    <row r="13" spans="1:38" customFormat="1" ht="19.5" customHeight="1">
      <c r="A13" s="351" t="s">
        <v>77</v>
      </c>
      <c r="B13" s="354" t="s">
        <v>129</v>
      </c>
      <c r="C13" s="326"/>
      <c r="D13" s="321"/>
      <c r="E13" s="349"/>
      <c r="F13" s="388">
        <f t="shared" si="0"/>
        <v>0</v>
      </c>
      <c r="G13" s="399"/>
      <c r="H13" s="391"/>
      <c r="I13" s="391"/>
      <c r="J13" s="391"/>
      <c r="K13" s="635">
        <v>0</v>
      </c>
      <c r="L13" s="391"/>
      <c r="M13" s="401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43"/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343"/>
      <c r="AK13" s="343"/>
      <c r="AL13" s="306"/>
    </row>
    <row r="14" spans="1:38" customFormat="1" ht="19.5" customHeight="1">
      <c r="A14" s="351" t="s">
        <v>130</v>
      </c>
      <c r="B14" s="323" t="s">
        <v>131</v>
      </c>
      <c r="C14" s="327"/>
      <c r="D14" s="321"/>
      <c r="E14" s="349"/>
      <c r="F14" s="388">
        <f t="shared" si="0"/>
        <v>27715.49</v>
      </c>
      <c r="G14" s="399"/>
      <c r="H14" s="632">
        <v>0</v>
      </c>
      <c r="I14" s="636">
        <v>0</v>
      </c>
      <c r="J14" s="632">
        <v>0</v>
      </c>
      <c r="K14" s="635">
        <v>0</v>
      </c>
      <c r="L14" s="632">
        <v>27715.49</v>
      </c>
      <c r="M14" s="401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43"/>
      <c r="AL14" s="306"/>
    </row>
    <row r="15" spans="1:38" customFormat="1" ht="19.5" customHeight="1" thickBot="1">
      <c r="A15" s="351" t="s">
        <v>132</v>
      </c>
      <c r="B15" s="770" t="s">
        <v>284</v>
      </c>
      <c r="C15" s="791"/>
      <c r="D15" s="791"/>
      <c r="E15" s="792"/>
      <c r="F15" s="388">
        <f t="shared" si="0"/>
        <v>0</v>
      </c>
      <c r="G15" s="632">
        <v>0</v>
      </c>
      <c r="H15" s="633">
        <v>0</v>
      </c>
      <c r="I15" s="635">
        <v>0</v>
      </c>
      <c r="J15" s="635">
        <v>0</v>
      </c>
      <c r="K15" s="635">
        <v>0</v>
      </c>
      <c r="L15" s="635">
        <v>0</v>
      </c>
      <c r="M15" s="662">
        <v>0</v>
      </c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43"/>
      <c r="Y15" s="343"/>
      <c r="Z15" s="343"/>
      <c r="AA15" s="343"/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06"/>
    </row>
    <row r="16" spans="1:38" customFormat="1" ht="19.5" customHeight="1" thickBot="1">
      <c r="A16" s="797" t="s">
        <v>285</v>
      </c>
      <c r="B16" s="798"/>
      <c r="C16" s="798"/>
      <c r="D16" s="798"/>
      <c r="E16" s="799"/>
      <c r="F16" s="386">
        <f>SUM(F8:F15)</f>
        <v>744667.29999999993</v>
      </c>
      <c r="G16" s="386">
        <f>SUM(G7:G15)</f>
        <v>192224.22</v>
      </c>
      <c r="H16" s="386">
        <f t="shared" ref="H16:M16" si="1">SUM(H7:H15)</f>
        <v>40015.65</v>
      </c>
      <c r="I16" s="386">
        <f t="shared" si="1"/>
        <v>437449.94</v>
      </c>
      <c r="J16" s="386">
        <f t="shared" si="1"/>
        <v>47262</v>
      </c>
      <c r="K16" s="386">
        <f t="shared" si="1"/>
        <v>0</v>
      </c>
      <c r="L16" s="386">
        <f t="shared" si="1"/>
        <v>27715.49</v>
      </c>
      <c r="M16" s="663">
        <f t="shared" si="1"/>
        <v>0</v>
      </c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06"/>
    </row>
    <row r="17" spans="1:38" customFormat="1" ht="19.5" customHeight="1">
      <c r="A17" s="356" t="s">
        <v>133</v>
      </c>
      <c r="B17" s="554" t="s">
        <v>134</v>
      </c>
      <c r="C17" s="357"/>
      <c r="D17" s="347"/>
      <c r="E17" s="358"/>
      <c r="F17" s="388">
        <f t="shared" ref="F17:F27" si="2">SUM(G17:M17)</f>
        <v>0</v>
      </c>
      <c r="G17" s="633">
        <v>0</v>
      </c>
      <c r="H17" s="634">
        <v>0</v>
      </c>
      <c r="I17" s="637">
        <v>0</v>
      </c>
      <c r="J17" s="634">
        <v>0</v>
      </c>
      <c r="K17" s="634">
        <v>0</v>
      </c>
      <c r="L17" s="634">
        <v>0</v>
      </c>
      <c r="M17" s="638">
        <v>0</v>
      </c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06"/>
    </row>
    <row r="18" spans="1:38" customFormat="1" ht="19.5" customHeight="1">
      <c r="A18" s="351" t="s">
        <v>135</v>
      </c>
      <c r="B18" s="374" t="s">
        <v>42</v>
      </c>
      <c r="C18" s="627"/>
      <c r="D18" s="311"/>
      <c r="E18" s="316"/>
      <c r="F18" s="388">
        <f t="shared" si="2"/>
        <v>0</v>
      </c>
      <c r="G18" s="633">
        <v>0</v>
      </c>
      <c r="H18" s="634">
        <v>0</v>
      </c>
      <c r="I18" s="637">
        <v>0</v>
      </c>
      <c r="J18" s="634">
        <v>0</v>
      </c>
      <c r="K18" s="634">
        <v>0</v>
      </c>
      <c r="L18" s="634">
        <v>0</v>
      </c>
      <c r="M18" s="638">
        <v>0</v>
      </c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06"/>
    </row>
    <row r="19" spans="1:38" customFormat="1" ht="19.5" customHeight="1">
      <c r="A19" s="351" t="s">
        <v>136</v>
      </c>
      <c r="B19" s="627" t="s">
        <v>43</v>
      </c>
      <c r="C19" s="627"/>
      <c r="D19" s="311"/>
      <c r="E19" s="316"/>
      <c r="F19" s="388">
        <f t="shared" si="2"/>
        <v>0</v>
      </c>
      <c r="G19" s="633">
        <v>0</v>
      </c>
      <c r="H19" s="634">
        <v>0</v>
      </c>
      <c r="I19" s="637">
        <v>0</v>
      </c>
      <c r="J19" s="634">
        <v>0</v>
      </c>
      <c r="K19" s="634">
        <v>0</v>
      </c>
      <c r="L19" s="634">
        <v>0</v>
      </c>
      <c r="M19" s="638">
        <v>0</v>
      </c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06"/>
    </row>
    <row r="20" spans="1:38" customFormat="1" ht="19.5" customHeight="1">
      <c r="A20" s="351" t="s">
        <v>137</v>
      </c>
      <c r="B20" s="323" t="s">
        <v>138</v>
      </c>
      <c r="C20" s="627"/>
      <c r="D20" s="311"/>
      <c r="E20" s="316"/>
      <c r="F20" s="388">
        <f t="shared" si="2"/>
        <v>138896</v>
      </c>
      <c r="G20" s="633">
        <v>0</v>
      </c>
      <c r="H20" s="634">
        <v>0</v>
      </c>
      <c r="I20" s="637">
        <v>138896</v>
      </c>
      <c r="J20" s="404"/>
      <c r="K20" s="390"/>
      <c r="L20" s="400"/>
      <c r="M20" s="638">
        <v>0</v>
      </c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06"/>
    </row>
    <row r="21" spans="1:38" customFormat="1" ht="19.5" customHeight="1">
      <c r="A21" s="351" t="s">
        <v>139</v>
      </c>
      <c r="B21" s="323" t="s">
        <v>140</v>
      </c>
      <c r="C21" s="627"/>
      <c r="D21" s="311"/>
      <c r="E21" s="316"/>
      <c r="F21" s="388">
        <f t="shared" si="2"/>
        <v>0</v>
      </c>
      <c r="G21" s="633">
        <v>0</v>
      </c>
      <c r="H21" s="634">
        <v>0</v>
      </c>
      <c r="I21" s="633">
        <v>0</v>
      </c>
      <c r="J21" s="634">
        <v>0</v>
      </c>
      <c r="K21" s="634">
        <v>0</v>
      </c>
      <c r="L21" s="634">
        <v>0</v>
      </c>
      <c r="M21" s="641">
        <v>0</v>
      </c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3"/>
      <c r="AJ21" s="343"/>
      <c r="AK21" s="343"/>
      <c r="AL21" s="306"/>
    </row>
    <row r="22" spans="1:38" customFormat="1" ht="19.5" customHeight="1">
      <c r="A22" s="351" t="s">
        <v>141</v>
      </c>
      <c r="B22" s="627" t="s">
        <v>46</v>
      </c>
      <c r="C22" s="627"/>
      <c r="D22" s="311"/>
      <c r="E22" s="317"/>
      <c r="F22" s="388">
        <f t="shared" si="2"/>
        <v>18000</v>
      </c>
      <c r="G22" s="633">
        <v>0</v>
      </c>
      <c r="H22" s="634">
        <v>0</v>
      </c>
      <c r="I22" s="637">
        <v>0</v>
      </c>
      <c r="J22" s="634">
        <v>0</v>
      </c>
      <c r="K22" s="634">
        <v>0</v>
      </c>
      <c r="L22" s="634">
        <v>18000</v>
      </c>
      <c r="M22" s="638">
        <v>0</v>
      </c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43"/>
      <c r="Y22" s="343"/>
      <c r="Z22" s="343"/>
      <c r="AA22" s="343"/>
      <c r="AB22" s="343"/>
      <c r="AC22" s="343"/>
      <c r="AD22" s="343"/>
      <c r="AE22" s="343"/>
      <c r="AF22" s="343"/>
      <c r="AG22" s="343"/>
      <c r="AH22" s="343"/>
      <c r="AI22" s="343"/>
      <c r="AJ22" s="343"/>
      <c r="AK22" s="343"/>
      <c r="AL22" s="306"/>
    </row>
    <row r="23" spans="1:38" customFormat="1" ht="19.5" customHeight="1">
      <c r="A23" s="351" t="s">
        <v>142</v>
      </c>
      <c r="B23" s="627" t="s">
        <v>47</v>
      </c>
      <c r="C23" s="627"/>
      <c r="D23" s="311"/>
      <c r="E23" s="316"/>
      <c r="F23" s="388">
        <f t="shared" si="2"/>
        <v>0</v>
      </c>
      <c r="G23" s="633">
        <v>0</v>
      </c>
      <c r="H23" s="634">
        <v>0</v>
      </c>
      <c r="I23" s="637">
        <v>0</v>
      </c>
      <c r="J23" s="634">
        <v>0</v>
      </c>
      <c r="K23" s="634">
        <v>0</v>
      </c>
      <c r="L23" s="634">
        <v>0</v>
      </c>
      <c r="M23" s="641">
        <v>0</v>
      </c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06"/>
    </row>
    <row r="24" spans="1:38" customFormat="1" ht="19.5" customHeight="1">
      <c r="A24" s="351" t="s">
        <v>143</v>
      </c>
      <c r="B24" s="627" t="s">
        <v>48</v>
      </c>
      <c r="C24" s="627"/>
      <c r="D24" s="311"/>
      <c r="E24" s="317"/>
      <c r="F24" s="388">
        <f t="shared" si="2"/>
        <v>25000</v>
      </c>
      <c r="G24" s="633">
        <v>0</v>
      </c>
      <c r="H24" s="634">
        <v>0</v>
      </c>
      <c r="I24" s="637">
        <v>0</v>
      </c>
      <c r="J24" s="634">
        <v>25000</v>
      </c>
      <c r="K24" s="634">
        <v>0</v>
      </c>
      <c r="L24" s="634">
        <v>0</v>
      </c>
      <c r="M24" s="638">
        <v>0</v>
      </c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06"/>
    </row>
    <row r="25" spans="1:38" customFormat="1" ht="19.5" customHeight="1">
      <c r="A25" s="351" t="s">
        <v>144</v>
      </c>
      <c r="B25" s="627" t="s">
        <v>145</v>
      </c>
      <c r="C25" s="628"/>
      <c r="D25" s="311"/>
      <c r="E25" s="316"/>
      <c r="F25" s="388">
        <f t="shared" si="2"/>
        <v>17663</v>
      </c>
      <c r="G25" s="633">
        <v>0</v>
      </c>
      <c r="H25" s="634">
        <v>0</v>
      </c>
      <c r="I25" s="637">
        <v>0</v>
      </c>
      <c r="J25" s="634">
        <v>17663</v>
      </c>
      <c r="K25" s="634">
        <v>0</v>
      </c>
      <c r="L25" s="634">
        <v>0</v>
      </c>
      <c r="M25" s="638">
        <v>0</v>
      </c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3"/>
      <c r="AL25" s="306"/>
    </row>
    <row r="26" spans="1:38" customFormat="1" ht="19.5" customHeight="1" thickBot="1">
      <c r="A26" s="352" t="s">
        <v>146</v>
      </c>
      <c r="B26" s="374" t="s">
        <v>68</v>
      </c>
      <c r="C26" s="628"/>
      <c r="D26" s="793" t="s">
        <v>298</v>
      </c>
      <c r="E26" s="794"/>
      <c r="F26" s="388">
        <f t="shared" si="2"/>
        <v>9323</v>
      </c>
      <c r="G26" s="639">
        <v>0</v>
      </c>
      <c r="H26" s="634">
        <v>0</v>
      </c>
      <c r="I26" s="640">
        <v>9259</v>
      </c>
      <c r="J26" s="642"/>
      <c r="K26" s="642">
        <v>0</v>
      </c>
      <c r="L26" s="642">
        <v>64</v>
      </c>
      <c r="M26" s="664">
        <v>0</v>
      </c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43"/>
      <c r="Y26" s="343"/>
      <c r="Z26" s="343"/>
      <c r="AA26" s="343"/>
      <c r="AB26" s="343"/>
      <c r="AC26" s="343"/>
      <c r="AD26" s="343"/>
      <c r="AE26" s="343"/>
      <c r="AF26" s="343"/>
      <c r="AG26" s="343"/>
      <c r="AH26" s="343"/>
      <c r="AI26" s="343"/>
      <c r="AJ26" s="343"/>
      <c r="AK26" s="343"/>
      <c r="AL26" s="306"/>
    </row>
    <row r="27" spans="1:38" customFormat="1" ht="19.5" customHeight="1" thickBot="1">
      <c r="A27" s="314"/>
      <c r="B27" s="331" t="s">
        <v>51</v>
      </c>
      <c r="C27" s="315"/>
      <c r="D27" s="315"/>
      <c r="E27" s="348">
        <f>SUM(Operations!F25)</f>
        <v>953549.3</v>
      </c>
      <c r="F27" s="386">
        <f t="shared" si="2"/>
        <v>953549.29999999993</v>
      </c>
      <c r="G27" s="405">
        <f>SUM(G16:G26)</f>
        <v>192224.22</v>
      </c>
      <c r="H27" s="405">
        <f t="shared" ref="H27:M27" si="3">SUM(H16:H26)</f>
        <v>40015.65</v>
      </c>
      <c r="I27" s="405">
        <f t="shared" si="3"/>
        <v>585604.93999999994</v>
      </c>
      <c r="J27" s="405">
        <f t="shared" si="3"/>
        <v>89925</v>
      </c>
      <c r="K27" s="405">
        <f t="shared" si="3"/>
        <v>0</v>
      </c>
      <c r="L27" s="405">
        <f t="shared" si="3"/>
        <v>45779.490000000005</v>
      </c>
      <c r="M27" s="663">
        <f t="shared" si="3"/>
        <v>0</v>
      </c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  <c r="AI27" s="343"/>
      <c r="AJ27" s="343"/>
      <c r="AK27" s="343"/>
      <c r="AL27" s="306"/>
    </row>
    <row r="28" spans="1:38" customFormat="1" ht="20.25" customHeight="1" thickBot="1">
      <c r="A28" s="310"/>
      <c r="B28" s="651"/>
      <c r="C28" s="648"/>
      <c r="D28" s="648"/>
      <c r="E28" s="315"/>
      <c r="F28" s="648"/>
      <c r="G28" s="315"/>
      <c r="H28" s="315"/>
      <c r="I28" s="315"/>
      <c r="J28" s="648"/>
      <c r="K28" s="648"/>
      <c r="L28" s="648"/>
      <c r="M28" s="342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43"/>
      <c r="Y28" s="343"/>
      <c r="Z28" s="343"/>
      <c r="AA28" s="343"/>
      <c r="AB28" s="343"/>
      <c r="AC28" s="343"/>
      <c r="AD28" s="343"/>
      <c r="AE28" s="343"/>
      <c r="AF28" s="343"/>
      <c r="AG28" s="343"/>
      <c r="AH28" s="343"/>
      <c r="AI28" s="343"/>
      <c r="AJ28" s="343"/>
      <c r="AK28" s="343"/>
      <c r="AL28" s="306"/>
    </row>
    <row r="29" spans="1:38" customFormat="1" ht="24.75" customHeight="1">
      <c r="A29" s="665"/>
      <c r="B29" s="305"/>
      <c r="C29" s="305"/>
      <c r="D29" s="305"/>
      <c r="E29" s="305"/>
      <c r="F29" s="406"/>
      <c r="G29" s="381"/>
      <c r="H29" s="382"/>
      <c r="I29" s="382"/>
      <c r="J29" s="382"/>
      <c r="K29" s="382"/>
      <c r="L29" s="382"/>
      <c r="M29" s="383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8"/>
      <c r="Y29" s="398"/>
      <c r="Z29" s="398"/>
      <c r="AA29" s="398"/>
      <c r="AB29" s="398"/>
      <c r="AC29" s="398"/>
      <c r="AD29" s="398"/>
      <c r="AE29" s="398"/>
      <c r="AF29" s="398"/>
      <c r="AG29" s="398"/>
      <c r="AH29" s="398"/>
      <c r="AI29" s="398"/>
      <c r="AJ29" s="398"/>
      <c r="AK29" s="343"/>
      <c r="AL29" s="306"/>
    </row>
    <row r="30" spans="1:38" customFormat="1" ht="21.95" customHeight="1">
      <c r="A30" s="666"/>
      <c r="B30" s="651" t="s">
        <v>52</v>
      </c>
      <c r="C30" s="648"/>
      <c r="D30" s="652"/>
      <c r="E30" s="648"/>
      <c r="F30" s="380"/>
      <c r="G30" s="653"/>
      <c r="H30" s="380"/>
      <c r="I30" s="380"/>
      <c r="J30" s="380"/>
      <c r="K30" s="380"/>
      <c r="L30" s="380"/>
      <c r="M30" s="385"/>
      <c r="N30" s="397"/>
      <c r="O30" s="397"/>
      <c r="P30" s="397"/>
      <c r="Q30" s="397"/>
      <c r="R30" s="397"/>
      <c r="S30" s="397"/>
      <c r="T30" s="397"/>
      <c r="U30" s="397"/>
      <c r="V30" s="397"/>
      <c r="W30" s="397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  <c r="AH30" s="398"/>
      <c r="AI30" s="398"/>
      <c r="AJ30" s="398"/>
      <c r="AK30" s="343"/>
      <c r="AL30" s="306"/>
    </row>
    <row r="31" spans="1:38" customFormat="1" ht="21" customHeight="1" thickBot="1">
      <c r="A31" s="667"/>
      <c r="B31" s="313"/>
      <c r="C31" s="313"/>
      <c r="D31" s="313"/>
      <c r="E31" s="313"/>
      <c r="F31" s="407"/>
      <c r="G31" s="408"/>
      <c r="H31" s="409"/>
      <c r="I31" s="410"/>
      <c r="J31" s="410"/>
      <c r="K31" s="409"/>
      <c r="L31" s="410"/>
      <c r="M31" s="411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398"/>
      <c r="Y31" s="398"/>
      <c r="Z31" s="398"/>
      <c r="AA31" s="398"/>
      <c r="AB31" s="398"/>
      <c r="AC31" s="398"/>
      <c r="AD31" s="398"/>
      <c r="AE31" s="398"/>
      <c r="AF31" s="398"/>
      <c r="AG31" s="398"/>
      <c r="AH31" s="398"/>
      <c r="AI31" s="398"/>
      <c r="AJ31" s="398"/>
      <c r="AK31" s="343"/>
      <c r="AL31" s="306"/>
    </row>
    <row r="32" spans="1:38" customFormat="1" ht="19.5" customHeight="1">
      <c r="A32" s="351" t="s">
        <v>147</v>
      </c>
      <c r="B32" s="627" t="s">
        <v>148</v>
      </c>
      <c r="C32" s="627"/>
      <c r="D32" s="311"/>
      <c r="E32" s="316"/>
      <c r="F32" s="388">
        <f t="shared" ref="F32:F41" si="4">SUM(G32:M32)</f>
        <v>485429.58</v>
      </c>
      <c r="G32" s="633">
        <v>84129.29</v>
      </c>
      <c r="H32" s="634">
        <v>28325</v>
      </c>
      <c r="I32" s="634">
        <v>335410.64</v>
      </c>
      <c r="J32" s="391"/>
      <c r="K32" s="391"/>
      <c r="L32" s="634">
        <v>37564.65</v>
      </c>
      <c r="M32" s="638">
        <v>0</v>
      </c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44"/>
      <c r="Y32" s="344"/>
      <c r="Z32" s="344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5"/>
    </row>
    <row r="33" spans="1:38" customFormat="1" ht="19.5" customHeight="1">
      <c r="A33" s="351" t="s">
        <v>149</v>
      </c>
      <c r="B33" s="628" t="s">
        <v>150</v>
      </c>
      <c r="C33" s="628"/>
      <c r="D33" s="321"/>
      <c r="E33" s="333"/>
      <c r="F33" s="388">
        <f t="shared" si="4"/>
        <v>17904</v>
      </c>
      <c r="G33" s="633">
        <v>7512</v>
      </c>
      <c r="H33" s="634">
        <v>3232</v>
      </c>
      <c r="I33" s="632">
        <v>3404</v>
      </c>
      <c r="J33" s="387"/>
      <c r="K33" s="387"/>
      <c r="L33" s="632">
        <v>3756</v>
      </c>
      <c r="M33" s="641">
        <v>0</v>
      </c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4"/>
      <c r="AI33" s="344"/>
      <c r="AJ33" s="344"/>
      <c r="AK33" s="344"/>
      <c r="AL33" s="345"/>
    </row>
    <row r="34" spans="1:38" customFormat="1" ht="19.5" customHeight="1">
      <c r="A34" s="352" t="s">
        <v>151</v>
      </c>
      <c r="B34" s="323" t="s">
        <v>152</v>
      </c>
      <c r="C34" s="627"/>
      <c r="D34" s="311"/>
      <c r="E34" s="316"/>
      <c r="F34" s="388">
        <f t="shared" si="4"/>
        <v>157087.06</v>
      </c>
      <c r="G34" s="633">
        <v>5553.5</v>
      </c>
      <c r="H34" s="634">
        <v>10000</v>
      </c>
      <c r="I34" s="634">
        <v>59817</v>
      </c>
      <c r="J34" s="634">
        <v>17000</v>
      </c>
      <c r="K34" s="634">
        <v>0</v>
      </c>
      <c r="L34" s="634">
        <v>64716.56</v>
      </c>
      <c r="M34" s="638">
        <v>0</v>
      </c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5"/>
    </row>
    <row r="35" spans="1:38" customFormat="1" ht="19.5" customHeight="1">
      <c r="A35" s="351" t="s">
        <v>153</v>
      </c>
      <c r="B35" s="323" t="s">
        <v>154</v>
      </c>
      <c r="C35" s="627"/>
      <c r="D35" s="311"/>
      <c r="E35" s="316"/>
      <c r="F35" s="388">
        <f t="shared" si="4"/>
        <v>9100</v>
      </c>
      <c r="G35" s="633">
        <v>100</v>
      </c>
      <c r="H35" s="634">
        <v>1000</v>
      </c>
      <c r="I35" s="634">
        <v>4000</v>
      </c>
      <c r="J35" s="634">
        <v>0</v>
      </c>
      <c r="K35" s="634">
        <v>0</v>
      </c>
      <c r="L35" s="634">
        <v>4000</v>
      </c>
      <c r="M35" s="638">
        <v>0</v>
      </c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5"/>
    </row>
    <row r="36" spans="1:38" customFormat="1" ht="19.5" customHeight="1">
      <c r="A36" s="332"/>
      <c r="B36" s="334" t="s">
        <v>155</v>
      </c>
      <c r="C36" s="335"/>
      <c r="D36" s="336"/>
      <c r="E36" s="337"/>
      <c r="F36" s="388">
        <f t="shared" si="4"/>
        <v>669520.6399999999</v>
      </c>
      <c r="G36" s="412">
        <f>SUM(G32:G35)</f>
        <v>97294.79</v>
      </c>
      <c r="H36" s="412">
        <f t="shared" ref="H36:M36" si="5">SUM(H32:H35)</f>
        <v>42557</v>
      </c>
      <c r="I36" s="412">
        <f t="shared" si="5"/>
        <v>402631.64</v>
      </c>
      <c r="J36" s="412">
        <f t="shared" si="5"/>
        <v>17000</v>
      </c>
      <c r="K36" s="412">
        <f t="shared" si="5"/>
        <v>0</v>
      </c>
      <c r="L36" s="412">
        <f t="shared" si="5"/>
        <v>110037.20999999999</v>
      </c>
      <c r="M36" s="668">
        <f t="shared" si="5"/>
        <v>0</v>
      </c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5"/>
    </row>
    <row r="37" spans="1:38" customFormat="1" ht="50.45" customHeight="1">
      <c r="A37" s="353" t="s">
        <v>156</v>
      </c>
      <c r="B37" s="767" t="s">
        <v>157</v>
      </c>
      <c r="C37" s="768"/>
      <c r="D37" s="768"/>
      <c r="E37" s="769"/>
      <c r="F37" s="388">
        <f t="shared" si="4"/>
        <v>135428</v>
      </c>
      <c r="G37" s="633">
        <v>5850</v>
      </c>
      <c r="H37" s="634">
        <v>550</v>
      </c>
      <c r="I37" s="634">
        <v>43268</v>
      </c>
      <c r="J37" s="634">
        <v>57510</v>
      </c>
      <c r="K37" s="634">
        <v>3100</v>
      </c>
      <c r="L37" s="634">
        <v>25150</v>
      </c>
      <c r="M37" s="638">
        <v>0</v>
      </c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5"/>
    </row>
    <row r="38" spans="1:38" customFormat="1" ht="19.5" customHeight="1">
      <c r="A38" s="351" t="s">
        <v>158</v>
      </c>
      <c r="B38" s="770" t="s">
        <v>159</v>
      </c>
      <c r="C38" s="771"/>
      <c r="D38" s="771"/>
      <c r="E38" s="772"/>
      <c r="F38" s="388">
        <f t="shared" si="4"/>
        <v>0</v>
      </c>
      <c r="G38" s="643">
        <v>0</v>
      </c>
      <c r="H38" s="634">
        <v>0</v>
      </c>
      <c r="I38" s="632">
        <v>0</v>
      </c>
      <c r="J38" s="632">
        <v>0</v>
      </c>
      <c r="K38" s="632">
        <v>0</v>
      </c>
      <c r="L38" s="632">
        <v>0</v>
      </c>
      <c r="M38" s="641">
        <v>0</v>
      </c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44"/>
      <c r="AI38" s="344"/>
      <c r="AJ38" s="344"/>
      <c r="AK38" s="344"/>
      <c r="AL38" s="345"/>
    </row>
    <row r="39" spans="1:38" customFormat="1" ht="19.5" customHeight="1">
      <c r="A39" s="351" t="s">
        <v>160</v>
      </c>
      <c r="B39" s="770" t="s">
        <v>161</v>
      </c>
      <c r="C39" s="771"/>
      <c r="D39" s="771"/>
      <c r="E39" s="772"/>
      <c r="F39" s="388">
        <f t="shared" si="4"/>
        <v>0</v>
      </c>
      <c r="G39" s="633">
        <v>0</v>
      </c>
      <c r="H39" s="634">
        <v>0</v>
      </c>
      <c r="I39" s="634">
        <v>0</v>
      </c>
      <c r="J39" s="634">
        <v>0</v>
      </c>
      <c r="K39" s="634">
        <v>0</v>
      </c>
      <c r="L39" s="634">
        <v>0</v>
      </c>
      <c r="M39" s="641">
        <v>0</v>
      </c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5"/>
    </row>
    <row r="40" spans="1:38" customFormat="1" ht="19.5" customHeight="1">
      <c r="A40" s="351" t="s">
        <v>162</v>
      </c>
      <c r="B40" s="770" t="s">
        <v>163</v>
      </c>
      <c r="C40" s="771"/>
      <c r="D40" s="771"/>
      <c r="E40" s="772"/>
      <c r="F40" s="388">
        <f t="shared" si="4"/>
        <v>0</v>
      </c>
      <c r="G40" s="633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638">
        <v>0</v>
      </c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4"/>
      <c r="AL40" s="345"/>
    </row>
    <row r="41" spans="1:38" customFormat="1" ht="19.5" customHeight="1">
      <c r="A41" s="418" t="s">
        <v>164</v>
      </c>
      <c r="B41" s="770" t="s">
        <v>165</v>
      </c>
      <c r="C41" s="802"/>
      <c r="D41" s="802"/>
      <c r="E41" s="803"/>
      <c r="F41" s="388">
        <f t="shared" si="4"/>
        <v>89090.880000000005</v>
      </c>
      <c r="G41" s="633">
        <v>89090.880000000005</v>
      </c>
      <c r="H41" s="390"/>
      <c r="I41" s="390"/>
      <c r="J41" s="390"/>
      <c r="K41" s="390"/>
      <c r="L41" s="390"/>
      <c r="M41" s="392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5"/>
    </row>
    <row r="42" spans="1:38" customFormat="1" ht="19.5" customHeight="1">
      <c r="A42" s="332"/>
      <c r="B42" s="654" t="s">
        <v>166</v>
      </c>
      <c r="C42" s="652"/>
      <c r="D42" s="648"/>
      <c r="E42" s="655"/>
      <c r="F42" s="403"/>
      <c r="G42" s="413"/>
      <c r="H42" s="390"/>
      <c r="I42" s="390"/>
      <c r="J42" s="390"/>
      <c r="K42" s="390"/>
      <c r="L42" s="390"/>
      <c r="M42" s="392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5"/>
    </row>
    <row r="43" spans="1:38" customFormat="1" ht="19.5" customHeight="1">
      <c r="A43" s="351" t="s">
        <v>167</v>
      </c>
      <c r="B43" s="318"/>
      <c r="C43" s="788" t="s">
        <v>168</v>
      </c>
      <c r="D43" s="789"/>
      <c r="E43" s="790"/>
      <c r="F43" s="388">
        <f t="shared" ref="F43:F50" si="6">SUM(G43:M43)</f>
        <v>17663</v>
      </c>
      <c r="G43" s="389">
        <f>G25</f>
        <v>0</v>
      </c>
      <c r="H43" s="389">
        <f t="shared" ref="H43:M43" si="7">H25</f>
        <v>0</v>
      </c>
      <c r="I43" s="389">
        <f t="shared" si="7"/>
        <v>0</v>
      </c>
      <c r="J43" s="389">
        <f t="shared" si="7"/>
        <v>17663</v>
      </c>
      <c r="K43" s="389">
        <f t="shared" si="7"/>
        <v>0</v>
      </c>
      <c r="L43" s="389">
        <f t="shared" si="7"/>
        <v>0</v>
      </c>
      <c r="M43" s="669">
        <f t="shared" si="7"/>
        <v>0</v>
      </c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44"/>
      <c r="Y43" s="344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</row>
    <row r="44" spans="1:38" customFormat="1" ht="19.5" customHeight="1">
      <c r="A44" s="351" t="s">
        <v>169</v>
      </c>
      <c r="B44" s="318"/>
      <c r="C44" s="770" t="s">
        <v>170</v>
      </c>
      <c r="D44" s="791"/>
      <c r="E44" s="792"/>
      <c r="F44" s="388">
        <f t="shared" si="6"/>
        <v>18928</v>
      </c>
      <c r="G44" s="633">
        <v>0</v>
      </c>
      <c r="H44" s="634">
        <v>0</v>
      </c>
      <c r="I44" s="634">
        <v>0</v>
      </c>
      <c r="J44" s="634">
        <v>18928</v>
      </c>
      <c r="K44" s="634">
        <v>0</v>
      </c>
      <c r="L44" s="634">
        <v>0</v>
      </c>
      <c r="M44" s="638">
        <v>0</v>
      </c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44"/>
      <c r="Y44" s="344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</row>
    <row r="45" spans="1:38" customFormat="1" ht="19.5" customHeight="1">
      <c r="A45" s="351" t="s">
        <v>171</v>
      </c>
      <c r="B45" s="328"/>
      <c r="C45" s="628" t="s">
        <v>172</v>
      </c>
      <c r="D45" s="321"/>
      <c r="E45" s="333"/>
      <c r="F45" s="388">
        <f t="shared" si="6"/>
        <v>0</v>
      </c>
      <c r="G45" s="633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8">
        <v>0</v>
      </c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44"/>
      <c r="Y45" s="344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</row>
    <row r="46" spans="1:38" customFormat="1" ht="19.5" customHeight="1">
      <c r="A46" s="351" t="s">
        <v>173</v>
      </c>
      <c r="B46" s="318"/>
      <c r="C46" s="627" t="s">
        <v>174</v>
      </c>
      <c r="D46" s="311"/>
      <c r="E46" s="316"/>
      <c r="F46" s="388">
        <f t="shared" si="6"/>
        <v>0</v>
      </c>
      <c r="G46" s="633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8">
        <v>0</v>
      </c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44"/>
      <c r="Y46" s="344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</row>
    <row r="47" spans="1:38" customFormat="1" ht="19.5" customHeight="1">
      <c r="A47" s="351" t="s">
        <v>175</v>
      </c>
      <c r="B47" s="318"/>
      <c r="C47" s="627" t="s">
        <v>176</v>
      </c>
      <c r="D47" s="311"/>
      <c r="E47" s="316"/>
      <c r="F47" s="388">
        <f t="shared" si="6"/>
        <v>0</v>
      </c>
      <c r="G47" s="633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8">
        <v>0</v>
      </c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44"/>
      <c r="Y47" s="344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</row>
    <row r="48" spans="1:38" customFormat="1" ht="19.5" customHeight="1" thickBot="1">
      <c r="A48" s="351" t="s">
        <v>177</v>
      </c>
      <c r="B48" s="374" t="s">
        <v>68</v>
      </c>
      <c r="C48" s="627"/>
      <c r="D48" s="761" t="s">
        <v>299</v>
      </c>
      <c r="E48" s="762"/>
      <c r="F48" s="388">
        <f t="shared" si="6"/>
        <v>5000</v>
      </c>
      <c r="G48" s="656">
        <v>0</v>
      </c>
      <c r="H48" s="634">
        <v>0</v>
      </c>
      <c r="I48" s="644">
        <v>0</v>
      </c>
      <c r="J48" s="644">
        <v>5000</v>
      </c>
      <c r="K48" s="644">
        <v>0</v>
      </c>
      <c r="L48" s="644">
        <v>0</v>
      </c>
      <c r="M48" s="645">
        <v>0</v>
      </c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44"/>
      <c r="Y48" s="344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5"/>
      <c r="AK48" s="345"/>
      <c r="AL48" s="345"/>
    </row>
    <row r="49" spans="1:38" customFormat="1" ht="19.5" customHeight="1" thickBot="1">
      <c r="A49" s="314"/>
      <c r="B49" s="331" t="s">
        <v>60</v>
      </c>
      <c r="C49" s="315"/>
      <c r="D49" s="315"/>
      <c r="E49" s="419">
        <f>SUM(Operations!F35)</f>
        <v>935630.52</v>
      </c>
      <c r="F49" s="414">
        <f t="shared" si="6"/>
        <v>935630.52</v>
      </c>
      <c r="G49" s="415">
        <f>SUM(G36:G48)</f>
        <v>192235.66999999998</v>
      </c>
      <c r="H49" s="415">
        <f t="shared" ref="H49:M49" si="8">SUM(H36:H48)</f>
        <v>43107</v>
      </c>
      <c r="I49" s="415">
        <f t="shared" si="8"/>
        <v>445899.64</v>
      </c>
      <c r="J49" s="415">
        <f t="shared" si="8"/>
        <v>116101</v>
      </c>
      <c r="K49" s="415">
        <f t="shared" si="8"/>
        <v>3100</v>
      </c>
      <c r="L49" s="415">
        <f t="shared" si="8"/>
        <v>135187.21</v>
      </c>
      <c r="M49" s="663">
        <f t="shared" si="8"/>
        <v>0</v>
      </c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44"/>
      <c r="Y49" s="344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</row>
    <row r="50" spans="1:38" customFormat="1" ht="19.5" customHeight="1" thickBot="1">
      <c r="A50" s="338" t="s">
        <v>178</v>
      </c>
      <c r="B50" s="339"/>
      <c r="C50" s="340"/>
      <c r="D50" s="341"/>
      <c r="E50" s="363"/>
      <c r="F50" s="416">
        <f t="shared" si="6"/>
        <v>17918.779999999955</v>
      </c>
      <c r="G50" s="350">
        <f>SUM(G27-G49)</f>
        <v>-11.449999999982538</v>
      </c>
      <c r="H50" s="350">
        <f t="shared" ref="H50:M50" si="9">SUM(H27-H49)</f>
        <v>-3091.3499999999985</v>
      </c>
      <c r="I50" s="350">
        <f t="shared" si="9"/>
        <v>139705.29999999993</v>
      </c>
      <c r="J50" s="350">
        <f t="shared" si="9"/>
        <v>-26176</v>
      </c>
      <c r="K50" s="350">
        <f t="shared" si="9"/>
        <v>-3100</v>
      </c>
      <c r="L50" s="350">
        <f t="shared" si="9"/>
        <v>-89407.719999999987</v>
      </c>
      <c r="M50" s="670">
        <f t="shared" si="9"/>
        <v>0</v>
      </c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344"/>
      <c r="Y50" s="344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</row>
    <row r="51" spans="1:38" customFormat="1" ht="21.75" customHeight="1" thickTop="1">
      <c r="A51" s="322"/>
      <c r="B51" s="319"/>
      <c r="C51" s="309"/>
      <c r="D51" s="306"/>
      <c r="E51" s="646"/>
      <c r="F51" s="647">
        <f>SUM(Operations!F37)</f>
        <v>17918.780000000028</v>
      </c>
      <c r="G51" s="417"/>
      <c r="H51" s="417"/>
      <c r="I51" s="417"/>
      <c r="J51" s="417"/>
      <c r="K51" s="417"/>
      <c r="L51" s="417"/>
      <c r="M51" s="417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44"/>
      <c r="Y51" s="344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</row>
    <row r="52" spans="1:38" customFormat="1" ht="15" customHeight="1">
      <c r="A52" s="439"/>
      <c r="B52" s="440"/>
      <c r="C52" s="439"/>
      <c r="D52" s="439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</row>
    <row r="53" spans="1:38" customFormat="1" ht="17.100000000000001" customHeight="1">
      <c r="A53" s="105"/>
      <c r="B53" s="441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</row>
    <row r="54" spans="1:38" customFormat="1" ht="14.1" customHeight="1">
      <c r="A54" s="106"/>
      <c r="B54" s="107"/>
      <c r="C54" s="108"/>
      <c r="D54" s="442"/>
      <c r="E54" s="442"/>
      <c r="F54" s="442"/>
      <c r="G54" s="442"/>
      <c r="H54" s="442"/>
      <c r="I54" s="442"/>
      <c r="J54" s="105"/>
      <c r="K54" s="105"/>
      <c r="L54" s="105"/>
      <c r="M54" s="105"/>
      <c r="N54" s="105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</row>
    <row r="55" spans="1:38" customFormat="1" ht="409.6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</row>
    <row r="56" spans="1:38" customFormat="1" ht="15.75">
      <c r="A56" s="105"/>
      <c r="B56" s="105"/>
      <c r="C56" s="105"/>
      <c r="D56" s="105"/>
      <c r="E56" s="105"/>
      <c r="F56" s="105"/>
      <c r="G56" s="105"/>
      <c r="H56" s="105"/>
      <c r="I56" s="105"/>
      <c r="J56" s="443"/>
      <c r="K56" s="105"/>
      <c r="L56" s="105"/>
      <c r="M56" s="105"/>
      <c r="N56" s="105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</row>
    <row r="57" spans="1:38" customFormat="1" ht="409.6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</row>
    <row r="58" spans="1:38" customFormat="1" ht="409.6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</row>
    <row r="59" spans="1:38" customFormat="1" ht="409.6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1:38" customFormat="1" ht="409.6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38" customFormat="1" ht="409.6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38" customFormat="1" ht="409.6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</row>
    <row r="63" spans="1:38" customFormat="1" ht="409.6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</row>
    <row r="64" spans="1:38" customFormat="1" ht="409.6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</row>
    <row r="65" spans="1:28" customFormat="1" ht="409.6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</row>
    <row r="66" spans="1:28" customFormat="1" ht="409.6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</row>
    <row r="67" spans="1:28" customFormat="1" ht="409.6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</row>
    <row r="68" spans="1:28" customFormat="1" ht="409.6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</row>
    <row r="69" spans="1:28" customFormat="1" ht="409.6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</row>
    <row r="70" spans="1:28" customFormat="1" ht="409.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</row>
    <row r="71" spans="1:28" customFormat="1" ht="409.6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</row>
    <row r="72" spans="1:28" customFormat="1" ht="409.6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</row>
    <row r="73" spans="1:28" customFormat="1" ht="409.6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</row>
  </sheetData>
  <sheetProtection algorithmName="SHA-512" hashValue="DXoXhkxvGK+Qm5FYW576SkHccqWH7+QR/yi5kLxpai3D+gFs8ojnoDfggX/y/KS4w17KZquGYj1pB2i1QdkzGQ==" saltValue="Jlj5DFiJupGaV1p8iPThxw==" spinCount="100000" sheet="1"/>
  <mergeCells count="24">
    <mergeCell ref="C43:E43"/>
    <mergeCell ref="C44:E44"/>
    <mergeCell ref="D26:E26"/>
    <mergeCell ref="A7:D7"/>
    <mergeCell ref="B15:E15"/>
    <mergeCell ref="A16:E16"/>
    <mergeCell ref="B10:E10"/>
    <mergeCell ref="B41:E41"/>
    <mergeCell ref="D48:E48"/>
    <mergeCell ref="K1:M1"/>
    <mergeCell ref="K2:M2"/>
    <mergeCell ref="B37:E37"/>
    <mergeCell ref="B38:E38"/>
    <mergeCell ref="B39:E39"/>
    <mergeCell ref="A2:I2"/>
    <mergeCell ref="A3:I3"/>
    <mergeCell ref="M5:M6"/>
    <mergeCell ref="L5:L6"/>
    <mergeCell ref="F5:F6"/>
    <mergeCell ref="G5:G6"/>
    <mergeCell ref="J5:J6"/>
    <mergeCell ref="B9:E9"/>
    <mergeCell ref="G4:I4"/>
    <mergeCell ref="B40:E40"/>
  </mergeCells>
  <phoneticPr fontId="0" type="noConversion"/>
  <printOptions horizontalCentered="1" verticalCentered="1"/>
  <pageMargins left="0.11811023622047245" right="0.11811023622047245" top="0.23622047244094491" bottom="0.23622047244094491" header="0.4" footer="0.2"/>
  <pageSetup scale="53" orientation="landscape" r:id="rId1"/>
  <headerFooter alignWithMargins="0">
    <oddFooter>&amp;L&amp;1#&amp;"Calibri,Regular"&amp;11&amp;K000000Classification: Protected A&amp;Cpage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4"/>
  <sheetViews>
    <sheetView topLeftCell="A13" zoomScaleNormal="100" zoomScaleSheetLayoutView="100" workbookViewId="0">
      <selection activeCell="E24" sqref="E24"/>
    </sheetView>
  </sheetViews>
  <sheetFormatPr defaultRowHeight="15"/>
  <cols>
    <col min="1" max="1" width="3.109375" customWidth="1"/>
    <col min="2" max="2" width="36.44140625" customWidth="1"/>
    <col min="3" max="3" width="23.77734375" customWidth="1"/>
    <col min="4" max="4" width="11.5546875" customWidth="1"/>
    <col min="5" max="5" width="11.21875" customWidth="1"/>
    <col min="6" max="6" width="11" customWidth="1"/>
    <col min="7" max="7" width="11.77734375" customWidth="1"/>
    <col min="8" max="8" width="13.77734375" customWidth="1"/>
    <col min="9" max="9" width="12.21875" customWidth="1"/>
    <col min="10" max="10" width="5.77734375" hidden="1" customWidth="1"/>
    <col min="11" max="11" width="7" customWidth="1"/>
    <col min="12" max="12" width="4.44140625" customWidth="1"/>
  </cols>
  <sheetData>
    <row r="1" spans="1:34" ht="15.75" customHeight="1">
      <c r="A1" s="432"/>
      <c r="B1" s="444"/>
      <c r="C1" s="445" t="s">
        <v>262</v>
      </c>
      <c r="D1" s="804" t="str">
        <f>Coversht!F2</f>
        <v>9302</v>
      </c>
      <c r="E1" s="804"/>
      <c r="F1" s="804"/>
      <c r="G1" s="143"/>
      <c r="H1" s="143"/>
      <c r="I1" s="143"/>
      <c r="K1" s="446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ht="22.5" customHeight="1">
      <c r="A2" s="432"/>
      <c r="B2" s="444"/>
      <c r="C2" s="445"/>
      <c r="D2" s="733"/>
      <c r="E2" s="733"/>
      <c r="F2" s="733"/>
      <c r="G2" s="143"/>
      <c r="H2" s="188"/>
      <c r="I2" s="188"/>
      <c r="K2" s="446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</row>
    <row r="3" spans="1:34" ht="22.5" customHeight="1">
      <c r="A3" s="262"/>
      <c r="B3" s="447"/>
      <c r="C3" s="447"/>
      <c r="D3" s="448"/>
      <c r="E3" s="190"/>
      <c r="F3" s="175"/>
      <c r="G3" s="175"/>
      <c r="H3" s="188"/>
      <c r="I3" s="188"/>
      <c r="K3" s="446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</row>
    <row r="4" spans="1:34" ht="15.75">
      <c r="A4" s="826" t="s">
        <v>179</v>
      </c>
      <c r="B4" s="827"/>
      <c r="C4" s="827"/>
      <c r="D4" s="827"/>
      <c r="E4" s="827"/>
      <c r="F4" s="827"/>
      <c r="G4" s="827"/>
      <c r="H4" s="449"/>
      <c r="I4" s="449"/>
      <c r="J4" s="450"/>
      <c r="K4" s="451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</row>
    <row r="5" spans="1:34" ht="16.5" thickBot="1">
      <c r="A5" s="826" t="s">
        <v>180</v>
      </c>
      <c r="B5" s="827"/>
      <c r="C5" s="827"/>
      <c r="D5" s="827"/>
      <c r="E5" s="827"/>
      <c r="F5" s="827"/>
      <c r="G5" s="827"/>
      <c r="H5" s="449"/>
      <c r="I5" s="449"/>
      <c r="J5" s="450"/>
      <c r="K5" s="45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</row>
    <row r="6" spans="1:34" ht="28.5" customHeight="1" thickTop="1">
      <c r="A6" s="453"/>
      <c r="B6" s="454"/>
      <c r="C6" s="455"/>
      <c r="D6" s="828" t="s">
        <v>181</v>
      </c>
      <c r="E6" s="828" t="s">
        <v>182</v>
      </c>
      <c r="F6" s="831" t="s">
        <v>183</v>
      </c>
      <c r="G6" s="456"/>
      <c r="H6" s="457"/>
      <c r="I6" s="457"/>
      <c r="J6" s="458"/>
      <c r="K6" s="459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</row>
    <row r="7" spans="1:34" ht="10.5" customHeight="1">
      <c r="A7" s="460"/>
      <c r="B7" s="451"/>
      <c r="C7" s="461"/>
      <c r="D7" s="829"/>
      <c r="E7" s="830"/>
      <c r="F7" s="832"/>
      <c r="G7" s="456"/>
      <c r="H7" s="457"/>
      <c r="I7" s="457"/>
      <c r="J7" s="462"/>
      <c r="K7" s="459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</row>
    <row r="8" spans="1:34" ht="36.75" customHeight="1" thickBot="1">
      <c r="A8" s="463"/>
      <c r="B8" s="464"/>
      <c r="C8" s="465"/>
      <c r="D8" s="179" t="s">
        <v>264</v>
      </c>
      <c r="E8" s="179" t="s">
        <v>36</v>
      </c>
      <c r="F8" s="284" t="s">
        <v>286</v>
      </c>
      <c r="G8" s="229"/>
      <c r="H8" s="466"/>
      <c r="I8" s="466"/>
      <c r="J8" s="467"/>
      <c r="K8" s="46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</row>
    <row r="9" spans="1:34" ht="8.25" customHeight="1" thickTop="1">
      <c r="A9" s="822"/>
      <c r="B9" s="823"/>
      <c r="C9" s="823"/>
      <c r="D9" s="470"/>
      <c r="E9" s="470"/>
      <c r="F9" s="471"/>
      <c r="G9" s="472"/>
      <c r="H9" s="472"/>
      <c r="I9" s="472"/>
      <c r="J9" s="467"/>
      <c r="K9" s="461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</row>
    <row r="10" spans="1:34">
      <c r="A10" s="460"/>
      <c r="B10" s="193" t="s">
        <v>184</v>
      </c>
      <c r="C10" s="473"/>
      <c r="D10" s="474"/>
      <c r="E10" s="474"/>
      <c r="F10" s="475"/>
      <c r="G10" s="476"/>
      <c r="H10" s="457"/>
      <c r="I10" s="457"/>
      <c r="J10" s="462"/>
      <c r="K10" s="459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</row>
    <row r="11" spans="1:34" ht="18.75" customHeight="1">
      <c r="A11" s="460"/>
      <c r="B11" s="191" t="s">
        <v>185</v>
      </c>
      <c r="C11" s="477"/>
      <c r="D11" s="178">
        <v>60</v>
      </c>
      <c r="E11" s="178">
        <v>64</v>
      </c>
      <c r="F11" s="285">
        <v>59</v>
      </c>
      <c r="G11" s="282"/>
      <c r="H11" s="143"/>
      <c r="I11" s="143"/>
      <c r="J11" s="226"/>
      <c r="K11" s="92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</row>
    <row r="12" spans="1:34" ht="20.25" customHeight="1">
      <c r="A12" s="460"/>
      <c r="B12" s="192" t="s">
        <v>186</v>
      </c>
      <c r="C12" s="478"/>
      <c r="D12" s="178">
        <v>14</v>
      </c>
      <c r="E12" s="178">
        <v>10</v>
      </c>
      <c r="F12" s="285">
        <v>5</v>
      </c>
      <c r="G12" s="282"/>
      <c r="H12" s="143"/>
      <c r="I12" s="143"/>
      <c r="J12" s="479"/>
      <c r="K12" s="459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</row>
    <row r="13" spans="1:34" ht="15.75">
      <c r="A13" s="460"/>
      <c r="B13" s="194" t="s">
        <v>187</v>
      </c>
      <c r="C13" s="195"/>
      <c r="D13" s="480">
        <f>SUM(D11:D12)</f>
        <v>74</v>
      </c>
      <c r="E13" s="480">
        <f>SUM(E11:E12)</f>
        <v>74</v>
      </c>
      <c r="F13" s="481">
        <f>SUM(F11:F12)</f>
        <v>64</v>
      </c>
      <c r="G13" s="482"/>
      <c r="H13" s="483"/>
      <c r="I13" s="483"/>
      <c r="J13" s="462"/>
      <c r="K13" s="459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</row>
    <row r="14" spans="1:34" ht="9" customHeight="1">
      <c r="A14" s="460"/>
      <c r="B14" s="193"/>
      <c r="C14" s="196"/>
      <c r="D14" s="484"/>
      <c r="E14" s="484"/>
      <c r="F14" s="485"/>
      <c r="G14" s="486"/>
      <c r="H14" s="483"/>
      <c r="I14" s="483"/>
      <c r="J14" s="462"/>
      <c r="K14" s="459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</row>
    <row r="15" spans="1:34" ht="18.75" customHeight="1">
      <c r="A15" s="460"/>
      <c r="B15" s="275" t="s">
        <v>188</v>
      </c>
      <c r="C15" s="209"/>
      <c r="D15" s="178">
        <v>0</v>
      </c>
      <c r="E15" s="178">
        <v>0</v>
      </c>
      <c r="F15" s="285">
        <v>0</v>
      </c>
      <c r="G15" s="486"/>
      <c r="H15" s="483"/>
      <c r="I15" s="483"/>
      <c r="J15" s="462"/>
      <c r="K15" s="459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</row>
    <row r="16" spans="1:34" ht="9" customHeight="1">
      <c r="A16" s="460"/>
      <c r="B16" s="193"/>
      <c r="C16" s="197"/>
      <c r="D16" s="484"/>
      <c r="E16" s="484"/>
      <c r="F16" s="485"/>
      <c r="G16" s="486"/>
      <c r="H16" s="483"/>
      <c r="I16" s="483"/>
      <c r="J16" s="462"/>
      <c r="K16" s="459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</row>
    <row r="17" spans="1:34" ht="9" customHeight="1">
      <c r="A17" s="460"/>
      <c r="B17" s="276"/>
      <c r="C17" s="218"/>
      <c r="D17" s="487"/>
      <c r="E17" s="488"/>
      <c r="F17" s="489"/>
      <c r="G17" s="486"/>
      <c r="H17" s="483"/>
      <c r="I17" s="483"/>
      <c r="J17" s="462"/>
      <c r="K17" s="459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</row>
    <row r="18" spans="1:34">
      <c r="A18" s="460"/>
      <c r="B18" s="824" t="s">
        <v>189</v>
      </c>
      <c r="C18" s="825"/>
      <c r="D18" s="178">
        <v>8</v>
      </c>
      <c r="E18" s="487"/>
      <c r="F18" s="490"/>
      <c r="G18" s="486"/>
      <c r="H18" s="483"/>
      <c r="I18" s="483"/>
      <c r="J18" s="462"/>
      <c r="K18" s="459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</row>
    <row r="19" spans="1:34">
      <c r="A19" s="460"/>
      <c r="B19" s="824" t="s">
        <v>119</v>
      </c>
      <c r="C19" s="825"/>
      <c r="D19" s="178">
        <v>95</v>
      </c>
      <c r="E19" s="178">
        <v>120</v>
      </c>
      <c r="F19" s="285">
        <v>112</v>
      </c>
      <c r="G19" s="486"/>
      <c r="H19" s="483"/>
      <c r="I19" s="483"/>
      <c r="J19" s="462"/>
      <c r="K19" s="459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</row>
    <row r="20" spans="1:34">
      <c r="A20" s="460"/>
      <c r="B20" s="275" t="s">
        <v>190</v>
      </c>
      <c r="C20" s="214"/>
      <c r="D20" s="178">
        <v>0</v>
      </c>
      <c r="E20" s="178">
        <v>0</v>
      </c>
      <c r="F20" s="285">
        <v>0</v>
      </c>
      <c r="G20" s="486"/>
      <c r="H20" s="483"/>
      <c r="I20" s="483"/>
      <c r="J20" s="462"/>
      <c r="K20" s="459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</row>
    <row r="21" spans="1:34" ht="9" customHeight="1">
      <c r="A21" s="460"/>
      <c r="B21" s="210"/>
      <c r="C21" s="211"/>
      <c r="D21" s="488"/>
      <c r="E21" s="488"/>
      <c r="F21" s="489"/>
      <c r="G21" s="486"/>
      <c r="H21" s="483"/>
      <c r="I21" s="483"/>
      <c r="J21" s="462"/>
      <c r="K21" s="459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</row>
    <row r="22" spans="1:34">
      <c r="A22" s="460"/>
      <c r="B22" s="193" t="s">
        <v>191</v>
      </c>
      <c r="C22" s="197"/>
      <c r="D22" s="488"/>
      <c r="E22" s="488"/>
      <c r="F22" s="489"/>
      <c r="G22" s="486"/>
      <c r="H22" s="457"/>
      <c r="I22" s="457"/>
      <c r="J22" s="462"/>
      <c r="K22" s="459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</row>
    <row r="23" spans="1:34" ht="15.75" customHeight="1">
      <c r="A23" s="460"/>
      <c r="B23" s="198" t="s">
        <v>192</v>
      </c>
      <c r="C23" s="197"/>
      <c r="D23" s="178">
        <v>0</v>
      </c>
      <c r="E23" s="178">
        <v>0</v>
      </c>
      <c r="F23" s="285">
        <v>0</v>
      </c>
      <c r="G23" s="283"/>
      <c r="H23" s="143"/>
      <c r="I23" s="143"/>
      <c r="J23" s="226"/>
      <c r="K23" s="9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</row>
    <row r="24" spans="1:34" ht="15.75" customHeight="1">
      <c r="A24" s="460"/>
      <c r="B24" s="273" t="s">
        <v>193</v>
      </c>
      <c r="C24" s="199"/>
      <c r="D24" s="178">
        <v>0</v>
      </c>
      <c r="E24" s="178">
        <v>0</v>
      </c>
      <c r="F24" s="285">
        <v>0</v>
      </c>
      <c r="G24" s="282"/>
      <c r="H24" s="230"/>
      <c r="I24" s="230"/>
      <c r="J24" s="228"/>
      <c r="K24" s="459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</row>
    <row r="25" spans="1:34" ht="15.75">
      <c r="A25" s="460"/>
      <c r="B25" s="194" t="s">
        <v>194</v>
      </c>
      <c r="C25" s="195"/>
      <c r="D25" s="480">
        <f>SUM(D23:D24)</f>
        <v>0</v>
      </c>
      <c r="E25" s="480">
        <f>SUM(E23:E24)</f>
        <v>0</v>
      </c>
      <c r="F25" s="481">
        <f>SUM(F23:F24)</f>
        <v>0</v>
      </c>
      <c r="G25" s="482"/>
      <c r="H25" s="457"/>
      <c r="I25" s="457"/>
      <c r="J25" s="462"/>
      <c r="K25" s="459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</row>
    <row r="26" spans="1:34" ht="9" customHeight="1">
      <c r="A26" s="460"/>
      <c r="B26" s="491"/>
      <c r="C26" s="492"/>
      <c r="D26" s="488"/>
      <c r="E26" s="488"/>
      <c r="F26" s="489"/>
      <c r="G26" s="486"/>
      <c r="H26" s="457"/>
      <c r="I26" s="457"/>
      <c r="J26" s="462"/>
      <c r="K26" s="459"/>
      <c r="L26" s="819"/>
      <c r="M26" s="819"/>
      <c r="N26" s="819"/>
      <c r="O26" s="819"/>
      <c r="P26" s="819"/>
      <c r="Q26" s="819"/>
      <c r="R26" s="819"/>
      <c r="S26" s="819"/>
      <c r="T26" s="819"/>
      <c r="U26" s="819"/>
      <c r="V26" s="6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</row>
    <row r="27" spans="1:34" ht="9" customHeight="1">
      <c r="A27" s="460"/>
      <c r="B27" s="451"/>
      <c r="C27" s="493"/>
      <c r="D27" s="488"/>
      <c r="E27" s="488"/>
      <c r="F27" s="489"/>
      <c r="G27" s="486"/>
      <c r="H27" s="457"/>
      <c r="I27" s="457"/>
      <c r="J27" s="462"/>
      <c r="K27" s="459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</row>
    <row r="28" spans="1:34" ht="15.75">
      <c r="A28" s="822" t="s">
        <v>195</v>
      </c>
      <c r="B28" s="823"/>
      <c r="C28" s="823"/>
      <c r="D28" s="488"/>
      <c r="E28" s="488"/>
      <c r="F28" s="489"/>
      <c r="G28" s="486"/>
      <c r="H28" s="457"/>
      <c r="I28" s="457"/>
      <c r="J28" s="462"/>
      <c r="K28" s="459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</row>
    <row r="29" spans="1:34" ht="18.75" customHeight="1">
      <c r="A29" s="468"/>
      <c r="B29" s="213" t="s">
        <v>196</v>
      </c>
      <c r="C29" s="200"/>
      <c r="D29" s="494"/>
      <c r="E29" s="494"/>
      <c r="F29" s="495"/>
      <c r="G29" s="486"/>
      <c r="H29" s="457"/>
      <c r="I29" s="457"/>
      <c r="J29" s="462"/>
      <c r="K29" s="459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</row>
    <row r="30" spans="1:34" ht="15.75">
      <c r="A30" s="468"/>
      <c r="B30" s="201" t="s">
        <v>197</v>
      </c>
      <c r="C30" s="274"/>
      <c r="D30" s="178">
        <v>0</v>
      </c>
      <c r="E30" s="178">
        <v>0</v>
      </c>
      <c r="F30" s="285">
        <v>0</v>
      </c>
      <c r="G30" s="486"/>
      <c r="H30" s="457"/>
      <c r="I30" s="457"/>
      <c r="J30" s="462"/>
      <c r="K30" s="459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</row>
    <row r="31" spans="1:34" ht="15.75">
      <c r="A31" s="468"/>
      <c r="B31" s="222" t="s">
        <v>198</v>
      </c>
      <c r="C31" s="223"/>
      <c r="D31" s="178">
        <v>0</v>
      </c>
      <c r="E31" s="178">
        <v>0</v>
      </c>
      <c r="F31" s="285">
        <v>0</v>
      </c>
      <c r="G31" s="486"/>
      <c r="H31" s="457"/>
      <c r="I31" s="457"/>
      <c r="J31" s="462"/>
      <c r="K31" s="459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</row>
    <row r="32" spans="1:34" ht="4.5" customHeight="1">
      <c r="A32" s="468"/>
      <c r="B32" s="233"/>
      <c r="C32" s="224"/>
      <c r="D32" s="496"/>
      <c r="E32" s="496"/>
      <c r="F32" s="497"/>
      <c r="G32" s="486"/>
      <c r="H32" s="457"/>
      <c r="I32" s="457"/>
      <c r="J32" s="462"/>
      <c r="K32" s="459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</row>
    <row r="33" spans="1:34" ht="15.75" customHeight="1">
      <c r="A33" s="468"/>
      <c r="B33" s="64" t="s">
        <v>199</v>
      </c>
      <c r="C33" s="219"/>
      <c r="D33" s="178">
        <v>0</v>
      </c>
      <c r="E33" s="178">
        <v>0</v>
      </c>
      <c r="F33" s="285">
        <v>0</v>
      </c>
      <c r="G33" s="486"/>
      <c r="H33" s="457"/>
      <c r="I33" s="457"/>
      <c r="J33" s="462"/>
      <c r="K33" s="459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</row>
    <row r="34" spans="1:34" ht="5.25" customHeight="1">
      <c r="A34" s="468"/>
      <c r="B34" s="221"/>
      <c r="C34" s="212"/>
      <c r="D34" s="496"/>
      <c r="E34" s="496"/>
      <c r="F34" s="497"/>
      <c r="G34" s="486"/>
      <c r="H34" s="457"/>
      <c r="I34" s="457"/>
      <c r="J34" s="462"/>
      <c r="K34" s="459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</row>
    <row r="35" spans="1:34" ht="15.75">
      <c r="A35" s="468"/>
      <c r="B35" s="278" t="s">
        <v>200</v>
      </c>
      <c r="C35" s="220"/>
      <c r="D35" s="178">
        <v>0</v>
      </c>
      <c r="E35" s="178">
        <v>0</v>
      </c>
      <c r="F35" s="285">
        <v>0</v>
      </c>
      <c r="G35" s="486"/>
      <c r="H35" s="457"/>
      <c r="I35" s="457"/>
      <c r="J35" s="462"/>
      <c r="K35" s="459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</row>
    <row r="36" spans="1:34">
      <c r="A36" s="460"/>
      <c r="B36" s="273" t="s">
        <v>201</v>
      </c>
      <c r="C36" s="202"/>
      <c r="D36" s="178">
        <v>1</v>
      </c>
      <c r="E36" s="178">
        <v>0</v>
      </c>
      <c r="F36" s="285">
        <v>1</v>
      </c>
      <c r="G36" s="232"/>
      <c r="H36" s="457"/>
      <c r="I36" s="457"/>
      <c r="J36" s="462"/>
      <c r="K36" s="459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</row>
    <row r="37" spans="1:34">
      <c r="A37" s="460"/>
      <c r="B37" s="273" t="s">
        <v>202</v>
      </c>
      <c r="C37" s="203"/>
      <c r="D37" s="178">
        <v>0</v>
      </c>
      <c r="E37" s="178">
        <v>0</v>
      </c>
      <c r="F37" s="285">
        <v>0</v>
      </c>
      <c r="G37" s="231"/>
      <c r="H37" s="231"/>
      <c r="I37" s="231"/>
      <c r="J37" s="227"/>
      <c r="K37" s="459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</row>
    <row r="38" spans="1:34">
      <c r="A38" s="460"/>
      <c r="B38" s="273" t="s">
        <v>203</v>
      </c>
      <c r="C38" s="203"/>
      <c r="D38" s="178">
        <v>4</v>
      </c>
      <c r="E38" s="178">
        <v>4</v>
      </c>
      <c r="F38" s="285">
        <v>4</v>
      </c>
      <c r="G38" s="232"/>
      <c r="H38" s="232"/>
      <c r="I38" s="232"/>
      <c r="J38" s="145"/>
      <c r="K38" s="459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</row>
    <row r="39" spans="1:34">
      <c r="A39" s="460"/>
      <c r="B39" s="273" t="s">
        <v>204</v>
      </c>
      <c r="C39" s="203"/>
      <c r="D39" s="178">
        <v>35</v>
      </c>
      <c r="E39" s="178">
        <v>37</v>
      </c>
      <c r="F39" s="285">
        <v>32</v>
      </c>
      <c r="G39" s="232"/>
      <c r="H39" s="457"/>
      <c r="I39" s="457"/>
      <c r="J39" s="462"/>
      <c r="K39" s="459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</row>
    <row r="40" spans="1:34">
      <c r="A40" s="460"/>
      <c r="B40" s="273" t="s">
        <v>57</v>
      </c>
      <c r="C40" s="272"/>
      <c r="D40" s="178">
        <v>0</v>
      </c>
      <c r="E40" s="178">
        <v>0</v>
      </c>
      <c r="F40" s="285">
        <v>0</v>
      </c>
      <c r="G40" s="232"/>
      <c r="H40" s="457"/>
      <c r="I40" s="457"/>
      <c r="J40" s="462"/>
      <c r="K40" s="459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</row>
    <row r="41" spans="1:34" ht="6.75" customHeight="1">
      <c r="A41" s="460"/>
      <c r="B41" s="277"/>
      <c r="C41" s="259"/>
      <c r="D41" s="488"/>
      <c r="E41" s="488"/>
      <c r="F41" s="489"/>
      <c r="G41" s="232"/>
      <c r="H41" s="457"/>
      <c r="I41" s="457"/>
      <c r="J41" s="462"/>
      <c r="K41" s="459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</row>
    <row r="42" spans="1:34" ht="4.5" customHeight="1" thickBot="1">
      <c r="A42" s="463"/>
      <c r="B42" s="498"/>
      <c r="C42" s="499"/>
      <c r="D42" s="500"/>
      <c r="E42" s="500"/>
      <c r="F42" s="501"/>
      <c r="G42" s="486"/>
      <c r="H42" s="457"/>
      <c r="I42" s="457"/>
      <c r="J42" s="462"/>
      <c r="K42" s="459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</row>
    <row r="43" spans="1:34" ht="10.15" customHeight="1" thickTop="1">
      <c r="A43" s="460"/>
      <c r="B43" s="444"/>
      <c r="C43" s="502"/>
      <c r="D43" s="488"/>
      <c r="E43" s="488"/>
      <c r="F43" s="489"/>
      <c r="G43" s="486"/>
      <c r="H43" s="457"/>
      <c r="I43" s="457"/>
      <c r="J43" s="462"/>
      <c r="K43" s="459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</row>
    <row r="44" spans="1:34" ht="15" customHeight="1">
      <c r="A44" s="820" t="s">
        <v>205</v>
      </c>
      <c r="B44" s="821"/>
      <c r="C44" s="821"/>
      <c r="D44" s="488"/>
      <c r="E44" s="488"/>
      <c r="F44" s="489"/>
      <c r="G44" s="486"/>
      <c r="H44" s="457"/>
      <c r="I44" s="457"/>
      <c r="J44" s="462"/>
      <c r="K44" s="459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</row>
    <row r="45" spans="1:34" ht="15.75" customHeight="1">
      <c r="A45" s="286"/>
      <c r="B45" s="204" t="s">
        <v>206</v>
      </c>
      <c r="C45" s="205"/>
      <c r="D45" s="503">
        <v>6</v>
      </c>
      <c r="E45" s="504">
        <v>11</v>
      </c>
      <c r="F45" s="505">
        <v>8</v>
      </c>
      <c r="G45" s="506"/>
      <c r="H45" s="457"/>
      <c r="I45" s="457"/>
      <c r="J45" s="462"/>
      <c r="K45" s="459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</row>
    <row r="46" spans="1:34" ht="15.75" customHeight="1">
      <c r="A46" s="286"/>
      <c r="B46" s="273" t="s">
        <v>207</v>
      </c>
      <c r="C46" s="206"/>
      <c r="D46" s="559">
        <v>544</v>
      </c>
      <c r="E46" s="559">
        <v>561</v>
      </c>
      <c r="F46" s="560">
        <v>538</v>
      </c>
      <c r="G46" s="282"/>
      <c r="H46" s="230"/>
      <c r="I46" s="230"/>
      <c r="J46" s="228"/>
      <c r="K46" s="459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</row>
    <row r="47" spans="1:34" ht="7.5" customHeight="1">
      <c r="A47" s="286"/>
      <c r="B47" s="198"/>
      <c r="C47" s="207"/>
      <c r="D47" s="507"/>
      <c r="E47" s="508"/>
      <c r="F47" s="509"/>
      <c r="G47" s="282"/>
      <c r="H47" s="230"/>
      <c r="I47" s="230"/>
      <c r="J47" s="228"/>
      <c r="K47" s="459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</row>
    <row r="48" spans="1:34" ht="8.25" customHeight="1">
      <c r="A48" s="287"/>
      <c r="B48" s="216"/>
      <c r="C48" s="217"/>
      <c r="D48" s="510"/>
      <c r="E48" s="511"/>
      <c r="F48" s="512"/>
      <c r="G48" s="180"/>
      <c r="H48" s="180"/>
      <c r="I48" s="180"/>
      <c r="J48" s="181"/>
      <c r="K48" s="513"/>
      <c r="L48" s="143"/>
      <c r="M48" s="143"/>
      <c r="N48" s="63"/>
      <c r="O48" s="63"/>
      <c r="P48" s="63"/>
      <c r="Q48" s="63"/>
      <c r="R48" s="63"/>
      <c r="S48" s="63"/>
      <c r="T48" s="63"/>
      <c r="U48" s="63"/>
      <c r="V48" s="6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</row>
    <row r="49" spans="1:34">
      <c r="A49" s="807" t="s">
        <v>208</v>
      </c>
      <c r="B49" s="808"/>
      <c r="C49" s="809"/>
      <c r="D49" s="178">
        <v>0</v>
      </c>
      <c r="E49" s="178">
        <v>0</v>
      </c>
      <c r="F49" s="285">
        <v>0</v>
      </c>
      <c r="G49" s="180"/>
      <c r="H49" s="182"/>
      <c r="I49" s="182"/>
      <c r="J49" s="183"/>
      <c r="K49" s="184"/>
      <c r="L49" s="143"/>
      <c r="M49" s="143"/>
      <c r="N49" s="63"/>
      <c r="O49" s="63"/>
      <c r="P49" s="63"/>
      <c r="Q49" s="63"/>
      <c r="R49" s="63"/>
      <c r="S49" s="63"/>
      <c r="T49" s="63"/>
      <c r="U49" s="63"/>
      <c r="V49" s="6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</row>
    <row r="50" spans="1:34" ht="7.5" customHeight="1">
      <c r="A50" s="286"/>
      <c r="B50" s="198"/>
      <c r="C50" s="215"/>
      <c r="D50" s="514"/>
      <c r="E50" s="515"/>
      <c r="F50" s="516"/>
      <c r="G50" s="180"/>
      <c r="H50" s="182"/>
      <c r="I50" s="182"/>
      <c r="J50" s="183"/>
      <c r="K50" s="184"/>
      <c r="L50" s="143"/>
      <c r="M50" s="143"/>
      <c r="N50" s="63"/>
      <c r="O50" s="63"/>
      <c r="P50" s="63"/>
      <c r="Q50" s="63"/>
      <c r="R50" s="63"/>
      <c r="S50" s="63"/>
      <c r="T50" s="63"/>
      <c r="U50" s="63"/>
      <c r="V50" s="6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</row>
    <row r="51" spans="1:34" ht="15.75">
      <c r="A51" s="813" t="s">
        <v>209</v>
      </c>
      <c r="B51" s="814"/>
      <c r="C51" s="815"/>
      <c r="D51" s="488"/>
      <c r="E51" s="488"/>
      <c r="F51" s="489"/>
      <c r="G51" s="486"/>
      <c r="H51" s="457"/>
      <c r="I51" s="457"/>
      <c r="J51" s="517"/>
      <c r="K51" s="513"/>
      <c r="L51" s="143"/>
      <c r="M51" s="143"/>
      <c r="N51" s="63"/>
      <c r="O51" s="63"/>
      <c r="P51" s="63"/>
      <c r="Q51" s="63"/>
      <c r="R51" s="63"/>
      <c r="S51" s="63"/>
      <c r="T51" s="63"/>
      <c r="U51" s="63"/>
      <c r="V51" s="6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</row>
    <row r="52" spans="1:34" ht="15.75" customHeight="1">
      <c r="A52" s="460"/>
      <c r="B52" s="204" t="s">
        <v>210</v>
      </c>
      <c r="C52" s="518"/>
      <c r="D52" s="488"/>
      <c r="E52" s="488"/>
      <c r="F52" s="489"/>
      <c r="G52" s="232"/>
      <c r="H52" s="457"/>
      <c r="I52" s="457"/>
      <c r="J52" s="462"/>
      <c r="K52" s="459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</row>
    <row r="53" spans="1:34" ht="15.75" customHeight="1">
      <c r="A53" s="460"/>
      <c r="B53" s="810" t="s">
        <v>211</v>
      </c>
      <c r="C53" s="806"/>
      <c r="D53" s="487"/>
      <c r="E53" s="487"/>
      <c r="F53" s="490"/>
      <c r="G53" s="232"/>
      <c r="H53" s="457"/>
      <c r="I53" s="457"/>
      <c r="J53" s="462"/>
      <c r="K53" s="459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</row>
    <row r="54" spans="1:34" ht="15.75" customHeight="1">
      <c r="A54" s="460"/>
      <c r="B54" s="805" t="s">
        <v>212</v>
      </c>
      <c r="C54" s="806"/>
      <c r="D54" s="519">
        <v>0</v>
      </c>
      <c r="E54" s="519">
        <v>0</v>
      </c>
      <c r="F54" s="520">
        <v>0</v>
      </c>
      <c r="G54" s="232"/>
      <c r="H54" s="457"/>
      <c r="I54" s="457"/>
      <c r="J54" s="462"/>
      <c r="K54" s="459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</row>
    <row r="55" spans="1:34" ht="15.75" customHeight="1">
      <c r="A55" s="460"/>
      <c r="B55" s="816" t="s">
        <v>213</v>
      </c>
      <c r="C55" s="817"/>
      <c r="D55" s="519">
        <v>0</v>
      </c>
      <c r="E55" s="519">
        <v>0</v>
      </c>
      <c r="F55" s="520">
        <v>0</v>
      </c>
      <c r="G55" s="232"/>
      <c r="H55" s="457"/>
      <c r="I55" s="457"/>
      <c r="J55" s="462"/>
      <c r="K55" s="459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</row>
    <row r="56" spans="1:34" ht="15.75" customHeight="1">
      <c r="A56" s="460"/>
      <c r="B56" s="811" t="s">
        <v>214</v>
      </c>
      <c r="C56" s="812"/>
      <c r="D56" s="521"/>
      <c r="E56" s="521"/>
      <c r="F56" s="522"/>
      <c r="G56" s="232"/>
      <c r="H56" s="457"/>
      <c r="I56" s="457"/>
      <c r="J56" s="462"/>
      <c r="K56" s="459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</row>
    <row r="57" spans="1:34" ht="15.75" customHeight="1">
      <c r="A57" s="460"/>
      <c r="B57" s="805" t="s">
        <v>212</v>
      </c>
      <c r="C57" s="806"/>
      <c r="D57" s="519">
        <v>0</v>
      </c>
      <c r="E57" s="519">
        <v>0</v>
      </c>
      <c r="F57" s="520">
        <v>0</v>
      </c>
      <c r="G57" s="232"/>
      <c r="H57" s="457"/>
      <c r="I57" s="457"/>
      <c r="J57" s="462"/>
      <c r="K57" s="459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</row>
    <row r="58" spans="1:34" ht="15.75" customHeight="1">
      <c r="A58" s="460"/>
      <c r="B58" s="816" t="s">
        <v>213</v>
      </c>
      <c r="C58" s="817"/>
      <c r="D58" s="519">
        <v>0</v>
      </c>
      <c r="E58" s="519">
        <v>1</v>
      </c>
      <c r="F58" s="520">
        <v>1</v>
      </c>
      <c r="G58" s="232"/>
      <c r="H58" s="457"/>
      <c r="I58" s="457"/>
      <c r="J58" s="462"/>
      <c r="K58" s="459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</row>
    <row r="59" spans="1:34" ht="15.75" customHeight="1">
      <c r="A59" s="460"/>
      <c r="B59" s="818" t="s">
        <v>215</v>
      </c>
      <c r="C59" s="812"/>
      <c r="D59" s="521"/>
      <c r="E59" s="521"/>
      <c r="F59" s="522"/>
      <c r="G59" s="232"/>
      <c r="H59" s="457"/>
      <c r="I59" s="457"/>
      <c r="J59" s="462"/>
      <c r="K59" s="459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</row>
    <row r="60" spans="1:34" ht="15.75" customHeight="1">
      <c r="A60" s="460"/>
      <c r="B60" s="816" t="s">
        <v>216</v>
      </c>
      <c r="C60" s="817"/>
      <c r="D60" s="519">
        <v>0</v>
      </c>
      <c r="E60" s="519">
        <v>0</v>
      </c>
      <c r="F60" s="520">
        <v>0</v>
      </c>
      <c r="G60" s="232"/>
      <c r="H60" s="457"/>
      <c r="I60" s="457"/>
      <c r="J60" s="462"/>
      <c r="K60" s="459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</row>
    <row r="61" spans="1:34" ht="15.75" customHeight="1">
      <c r="A61" s="460"/>
      <c r="B61" s="818" t="s">
        <v>217</v>
      </c>
      <c r="C61" s="812"/>
      <c r="D61" s="519">
        <v>0</v>
      </c>
      <c r="E61" s="519">
        <v>0</v>
      </c>
      <c r="F61" s="520">
        <v>0</v>
      </c>
      <c r="G61" s="232"/>
      <c r="H61" s="457"/>
      <c r="I61" s="457"/>
      <c r="J61" s="462"/>
      <c r="K61" s="459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</row>
    <row r="62" spans="1:34" ht="15.75" customHeight="1">
      <c r="A62" s="460"/>
      <c r="B62" s="805" t="s">
        <v>218</v>
      </c>
      <c r="C62" s="806"/>
      <c r="D62" s="519">
        <v>6</v>
      </c>
      <c r="E62" s="519">
        <v>10</v>
      </c>
      <c r="F62" s="520">
        <v>7</v>
      </c>
      <c r="G62" s="232"/>
      <c r="H62" s="457"/>
      <c r="I62" s="457"/>
      <c r="J62" s="462"/>
      <c r="K62" s="459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</row>
    <row r="63" spans="1:34" ht="15.75" customHeight="1">
      <c r="A63" s="460"/>
      <c r="B63" s="805" t="s">
        <v>124</v>
      </c>
      <c r="C63" s="806"/>
      <c r="D63" s="519">
        <v>0</v>
      </c>
      <c r="E63" s="519">
        <v>0</v>
      </c>
      <c r="F63" s="520">
        <v>0</v>
      </c>
      <c r="G63" s="232"/>
      <c r="H63" s="457"/>
      <c r="I63" s="457"/>
      <c r="J63" s="462"/>
      <c r="K63" s="459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</row>
    <row r="64" spans="1:34" ht="10.15" customHeight="1" thickBot="1">
      <c r="A64" s="460"/>
      <c r="C64" s="523"/>
      <c r="D64" s="524"/>
      <c r="E64" s="484"/>
      <c r="F64" s="485"/>
      <c r="G64" s="486"/>
      <c r="H64" s="457"/>
      <c r="I64" s="457"/>
      <c r="J64" s="462"/>
      <c r="K64" s="459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</row>
    <row r="65" spans="1:34" ht="10.15" customHeight="1" thickTop="1" thickBot="1">
      <c r="A65" s="525"/>
      <c r="B65" s="526"/>
      <c r="C65" s="527"/>
      <c r="D65" s="528"/>
      <c r="E65" s="528"/>
      <c r="F65" s="529"/>
      <c r="G65" s="530"/>
      <c r="H65" s="457"/>
      <c r="I65" s="457"/>
      <c r="J65" s="459"/>
      <c r="K65" s="459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</row>
    <row r="66" spans="1:34" ht="17.100000000000001" customHeight="1" thickTop="1">
      <c r="A66" s="261"/>
      <c r="B66" s="451"/>
      <c r="C66" s="523"/>
      <c r="D66" s="492"/>
      <c r="E66" s="492"/>
      <c r="F66" s="492"/>
      <c r="G66" s="492"/>
      <c r="H66" s="531"/>
      <c r="I66" s="531"/>
      <c r="J66" s="462"/>
      <c r="K66" s="459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</row>
    <row r="67" spans="1:34" ht="3" customHeight="1">
      <c r="A67" s="65"/>
      <c r="B67" s="58"/>
      <c r="C67" s="59"/>
      <c r="D67" s="59"/>
      <c r="E67" s="59"/>
      <c r="F67" s="59"/>
      <c r="G67" s="59"/>
      <c r="H67" s="60"/>
      <c r="I67" s="60"/>
      <c r="J67" s="146"/>
      <c r="K67" s="60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</row>
    <row r="68" spans="1:34" ht="409.6">
      <c r="A68" s="147"/>
      <c r="B68" s="147"/>
      <c r="C68" s="61"/>
      <c r="D68" s="61"/>
      <c r="E68" s="61"/>
      <c r="F68" s="61"/>
      <c r="G68" s="61"/>
      <c r="H68" s="61"/>
      <c r="I68" s="61"/>
      <c r="J68" s="148"/>
      <c r="K68" s="62"/>
      <c r="L68" s="64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</row>
    <row r="69" spans="1:34" ht="409.6">
      <c r="A69" s="185"/>
      <c r="B69" s="185"/>
      <c r="C69" s="185"/>
      <c r="D69" s="186"/>
      <c r="E69" s="186"/>
      <c r="F69" s="186"/>
      <c r="G69" s="186"/>
      <c r="H69" s="186"/>
      <c r="I69" s="186"/>
      <c r="J69" s="148"/>
      <c r="K69" s="62"/>
      <c r="L69" s="64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</row>
    <row r="70" spans="1:34" ht="409.6">
      <c r="B70" s="185"/>
      <c r="C70" s="186"/>
      <c r="D70" s="186"/>
      <c r="E70" s="186"/>
      <c r="F70" s="186"/>
      <c r="G70" s="186"/>
      <c r="H70" s="186"/>
      <c r="I70" s="186"/>
      <c r="J70" s="148"/>
      <c r="K70" s="62"/>
      <c r="L70" s="64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</row>
    <row r="71" spans="1:34" ht="22.5" customHeight="1">
      <c r="A71" s="187"/>
      <c r="B71" s="185"/>
      <c r="C71" s="186"/>
      <c r="D71" s="186"/>
      <c r="E71" s="186"/>
      <c r="F71" s="186"/>
      <c r="G71" s="186"/>
      <c r="H71" s="186"/>
      <c r="I71" s="186"/>
      <c r="J71" s="148"/>
      <c r="K71" s="62"/>
      <c r="L71" s="64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</row>
    <row r="72" spans="1:34" ht="24" customHeight="1">
      <c r="A72" s="187"/>
      <c r="B72" s="185"/>
      <c r="C72" s="186"/>
      <c r="D72" s="186"/>
      <c r="E72" s="186"/>
      <c r="F72" s="186"/>
      <c r="G72" s="186"/>
      <c r="H72" s="186"/>
      <c r="I72" s="186"/>
      <c r="J72" s="148"/>
      <c r="K72" s="62"/>
      <c r="L72" s="64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</row>
    <row r="73" spans="1:34" ht="3.75" customHeight="1">
      <c r="A73" s="185"/>
      <c r="B73" s="185"/>
      <c r="C73" s="186"/>
      <c r="D73" s="186"/>
      <c r="E73" s="186"/>
      <c r="F73" s="186"/>
      <c r="G73" s="186"/>
      <c r="H73" s="186"/>
      <c r="I73" s="186"/>
      <c r="J73" s="148"/>
      <c r="K73" s="62"/>
      <c r="L73" s="64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</row>
    <row r="74" spans="1:34" ht="409.6">
      <c r="A74" s="185"/>
      <c r="B74" s="185"/>
      <c r="C74" s="186"/>
      <c r="D74" s="186"/>
      <c r="E74" s="186"/>
      <c r="F74" s="186"/>
      <c r="G74" s="186"/>
      <c r="H74" s="186"/>
      <c r="I74" s="186"/>
      <c r="J74" s="148"/>
      <c r="K74" s="62"/>
      <c r="L74" s="64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</row>
    <row r="75" spans="1:34" ht="409.6">
      <c r="A75" s="185"/>
      <c r="B75" s="185"/>
      <c r="C75" s="186"/>
      <c r="D75" s="186"/>
      <c r="E75" s="186"/>
      <c r="F75" s="186"/>
      <c r="G75" s="186"/>
      <c r="H75" s="186"/>
      <c r="I75" s="186"/>
      <c r="J75" s="148"/>
      <c r="K75" s="62"/>
      <c r="L75" s="64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</row>
    <row r="76" spans="1:34" ht="6" customHeight="1">
      <c r="A76" s="185"/>
      <c r="B76" s="185"/>
      <c r="C76" s="186"/>
      <c r="D76" s="186"/>
      <c r="E76" s="186"/>
      <c r="F76" s="186"/>
      <c r="G76" s="186"/>
      <c r="H76" s="186"/>
      <c r="I76" s="186"/>
      <c r="J76" s="148"/>
      <c r="K76" s="62"/>
      <c r="L76" s="64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</row>
    <row r="77" spans="1:34" ht="409.6">
      <c r="A77" s="185"/>
      <c r="B77" s="188"/>
      <c r="C77" s="186"/>
      <c r="D77" s="186"/>
      <c r="E77" s="186"/>
      <c r="F77" s="186"/>
      <c r="G77" s="186"/>
      <c r="H77" s="186"/>
      <c r="I77" s="186"/>
      <c r="J77" s="148"/>
      <c r="K77" s="62"/>
      <c r="L77" s="64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</row>
    <row r="78" spans="1:34" ht="409.6">
      <c r="A78" s="185"/>
      <c r="B78" s="188"/>
      <c r="C78" s="532"/>
      <c r="D78" s="532"/>
      <c r="E78" s="532"/>
      <c r="F78" s="532"/>
      <c r="G78" s="532"/>
      <c r="H78" s="533"/>
      <c r="I78" s="533"/>
      <c r="J78" s="534"/>
      <c r="K78" s="535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</row>
    <row r="79" spans="1:34" ht="6" customHeight="1">
      <c r="A79" s="185"/>
      <c r="B79" s="188"/>
      <c r="C79" s="532"/>
      <c r="D79" s="532"/>
      <c r="E79" s="532"/>
      <c r="F79" s="532"/>
      <c r="G79" s="532"/>
      <c r="H79" s="533"/>
      <c r="I79" s="533"/>
      <c r="J79" s="534"/>
      <c r="K79" s="535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</row>
    <row r="80" spans="1:34" ht="15" customHeight="1">
      <c r="A80" s="143"/>
      <c r="B80" s="188"/>
      <c r="C80" s="532"/>
      <c r="D80" s="532"/>
      <c r="E80" s="532"/>
      <c r="F80" s="532"/>
      <c r="G80" s="532"/>
      <c r="H80" s="533"/>
      <c r="I80" s="533"/>
      <c r="J80" s="534"/>
      <c r="K80" s="535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</row>
    <row r="81" spans="1:34" ht="6" customHeight="1">
      <c r="A81" s="185"/>
      <c r="B81" s="188"/>
      <c r="C81" s="532"/>
      <c r="D81" s="532"/>
      <c r="E81" s="532"/>
      <c r="F81" s="532"/>
      <c r="G81" s="532"/>
      <c r="H81" s="533"/>
      <c r="I81" s="533"/>
      <c r="J81" s="534"/>
      <c r="K81" s="535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</row>
    <row r="82" spans="1:34" ht="21" customHeight="1" thickBot="1">
      <c r="A82" s="189"/>
      <c r="B82" s="188"/>
      <c r="C82" s="532"/>
      <c r="D82" s="532"/>
      <c r="E82" s="532"/>
      <c r="F82" s="532"/>
      <c r="G82" s="532"/>
      <c r="H82" s="533"/>
      <c r="I82" s="533"/>
      <c r="J82" s="536"/>
      <c r="K82" s="535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</row>
    <row r="83" spans="1:34" ht="409.6">
      <c r="A83" s="185"/>
      <c r="B83" s="188"/>
      <c r="C83" s="532"/>
      <c r="D83" s="532"/>
      <c r="E83" s="532"/>
      <c r="F83" s="532"/>
      <c r="G83" s="532"/>
      <c r="H83" s="533"/>
      <c r="I83" s="533"/>
      <c r="J83" s="535"/>
      <c r="K83" s="535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</row>
    <row r="84" spans="1:34" ht="18">
      <c r="A84" s="65"/>
      <c r="B84" s="58"/>
      <c r="C84" s="537"/>
      <c r="D84" s="537"/>
      <c r="E84" s="537"/>
      <c r="F84" s="537"/>
      <c r="G84" s="537"/>
      <c r="H84" s="538"/>
      <c r="I84" s="538"/>
      <c r="J84" s="535"/>
      <c r="K84" s="535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</row>
    <row r="85" spans="1:34" ht="1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</row>
    <row r="86" spans="1:34" ht="409.6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</row>
    <row r="87" spans="1:34" ht="15.75">
      <c r="A87" s="469"/>
      <c r="B87" s="469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</row>
    <row r="88" spans="1:34" ht="409.6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</row>
    <row r="89" spans="1:34" ht="409.6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</row>
    <row r="90" spans="1:34" ht="409.6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</row>
    <row r="91" spans="1:34" ht="409.6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</row>
    <row r="92" spans="1:34" ht="409.6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</row>
    <row r="93" spans="1:34" ht="409.6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</row>
    <row r="94" spans="1:34" ht="409.6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</row>
    <row r="95" spans="1:34" ht="409.6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</row>
    <row r="96" spans="1:34" ht="409.6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</row>
    <row r="97" spans="1:34" ht="409.6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</row>
    <row r="98" spans="1:34" ht="409.6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</row>
    <row r="99" spans="1:34" ht="409.6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</row>
    <row r="100" spans="1:34" ht="409.6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</row>
    <row r="101" spans="1:34" ht="409.6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</row>
    <row r="102" spans="1:34" ht="409.6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</row>
    <row r="103" spans="1:34" ht="409.6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</row>
    <row r="104" spans="1:34" ht="409.6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</row>
    <row r="105" spans="1:34" ht="409.6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</row>
    <row r="106" spans="1:34" ht="409.6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</row>
    <row r="107" spans="1:34" ht="409.6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</row>
    <row r="108" spans="1:34" ht="409.6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</row>
    <row r="109" spans="1:34" ht="409.6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</row>
    <row r="110" spans="1:34" ht="409.6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</row>
    <row r="111" spans="1:34" ht="409.6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  <c r="AF111" s="143"/>
      <c r="AG111" s="143"/>
      <c r="AH111" s="143"/>
    </row>
    <row r="112" spans="1:34" ht="409.6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</row>
    <row r="113" spans="1:34" ht="409.6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</row>
    <row r="114" spans="1:34" ht="409.6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</row>
  </sheetData>
  <sheetProtection algorithmName="SHA-512" hashValue="FmD0ZS8z/WF6dXr7U1H9XmUOQCrGoWlTeW4A0D1Z1OaHEiHvltRkgbxFi3VLh7XifHVqBVJ+pRSd8fkjqnzzoA==" saltValue="fhh2BBfJfYjkKRRa4JNSCQ==" spinCount="100000" sheet="1"/>
  <mergeCells count="26">
    <mergeCell ref="L26:U26"/>
    <mergeCell ref="A44:C44"/>
    <mergeCell ref="A28:C28"/>
    <mergeCell ref="B19:C19"/>
    <mergeCell ref="A4:G4"/>
    <mergeCell ref="A5:G5"/>
    <mergeCell ref="A9:C9"/>
    <mergeCell ref="D6:D7"/>
    <mergeCell ref="E6:E7"/>
    <mergeCell ref="F6:F7"/>
    <mergeCell ref="B18:C18"/>
    <mergeCell ref="D1:F1"/>
    <mergeCell ref="D2:F2"/>
    <mergeCell ref="B62:C62"/>
    <mergeCell ref="B63:C63"/>
    <mergeCell ref="A49:C49"/>
    <mergeCell ref="B53:C53"/>
    <mergeCell ref="B56:C56"/>
    <mergeCell ref="A51:C51"/>
    <mergeCell ref="B57:C57"/>
    <mergeCell ref="B58:C58"/>
    <mergeCell ref="B59:C59"/>
    <mergeCell ref="B60:C60"/>
    <mergeCell ref="B61:C61"/>
    <mergeCell ref="B54:C54"/>
    <mergeCell ref="B55:C55"/>
  </mergeCells>
  <phoneticPr fontId="0" type="noConversion"/>
  <printOptions horizontalCentered="1"/>
  <pageMargins left="0.70866141732283461" right="0.70866141732283461" top="0.74803149606299213" bottom="0.74803149606299213" header="0.31496062992125984" footer="0.31496062992125984"/>
  <pageSetup scale="70" orientation="portrait" r:id="rId1"/>
  <headerFooter alignWithMargins="0">
    <oddFooter>&amp;L&amp;1#&amp;"Calibri,Regular"&amp;11&amp;K000000Classification: Protected A&amp;Cpage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10" zoomScale="98" zoomScaleNormal="98" workbookViewId="0">
      <selection activeCell="F16" sqref="F16"/>
    </sheetView>
  </sheetViews>
  <sheetFormatPr defaultColWidth="8.88671875" defaultRowHeight="15"/>
  <cols>
    <col min="1" max="1" width="8.88671875" style="143"/>
    <col min="2" max="2" width="10.21875" style="143" customWidth="1"/>
    <col min="3" max="3" width="18.21875" style="143" customWidth="1"/>
    <col min="4" max="6" width="10.109375" style="143" customWidth="1"/>
    <col min="7" max="8" width="8.88671875" style="143"/>
    <col min="9" max="9" width="11.77734375" style="143" customWidth="1"/>
    <col min="10" max="16384" width="8.88671875" style="143"/>
  </cols>
  <sheetData>
    <row r="1" spans="1:23" customFormat="1" ht="15.75" customHeight="1">
      <c r="A1" s="143"/>
      <c r="B1" s="143"/>
      <c r="C1" s="143"/>
      <c r="D1" s="539"/>
      <c r="E1" s="448" t="s">
        <v>262</v>
      </c>
      <c r="F1" s="838" t="str">
        <f>Coversht!F2</f>
        <v>9302</v>
      </c>
      <c r="G1" s="839"/>
      <c r="H1" s="839"/>
      <c r="I1" s="839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2" spans="1:23" customFormat="1" ht="15.75" customHeight="1">
      <c r="A2" s="143"/>
      <c r="B2" s="143"/>
      <c r="C2" s="143"/>
      <c r="D2" s="539"/>
      <c r="E2" s="177"/>
      <c r="F2" s="840"/>
      <c r="G2" s="841"/>
      <c r="H2" s="841"/>
      <c r="I2" s="841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</row>
    <row r="3" spans="1:23" customFormat="1">
      <c r="A3" s="143"/>
      <c r="B3" s="143"/>
      <c r="C3" s="143"/>
      <c r="D3" s="143"/>
      <c r="E3" s="143"/>
      <c r="F3" s="626"/>
      <c r="G3" s="626"/>
      <c r="H3" s="626"/>
      <c r="I3" s="626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</row>
    <row r="4" spans="1:23" customFormat="1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</row>
    <row r="5" spans="1:23" customFormat="1" ht="15.75">
      <c r="A5" s="842" t="s">
        <v>219</v>
      </c>
      <c r="B5" s="843"/>
      <c r="C5" s="843"/>
      <c r="D5" s="843"/>
      <c r="E5" s="843"/>
      <c r="F5" s="843"/>
      <c r="G5" s="843"/>
      <c r="H5" s="843"/>
      <c r="I5" s="843"/>
      <c r="J5" s="540"/>
      <c r="K5" s="54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</row>
    <row r="6" spans="1:23" customFormat="1" ht="15.75">
      <c r="A6" s="842" t="s">
        <v>220</v>
      </c>
      <c r="B6" s="842"/>
      <c r="C6" s="842"/>
      <c r="D6" s="842"/>
      <c r="E6" s="842"/>
      <c r="F6" s="842"/>
      <c r="G6" s="842"/>
      <c r="H6" s="842"/>
      <c r="I6" s="842"/>
      <c r="J6" s="262"/>
      <c r="K6" s="262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1:23" customFormat="1" ht="15.75">
      <c r="A7" s="842" t="s">
        <v>221</v>
      </c>
      <c r="B7" s="842"/>
      <c r="C7" s="842"/>
      <c r="D7" s="842"/>
      <c r="E7" s="842"/>
      <c r="F7" s="842"/>
      <c r="G7" s="842"/>
      <c r="H7" s="842"/>
      <c r="I7" s="842"/>
      <c r="J7" s="262"/>
      <c r="K7" s="262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</row>
    <row r="8" spans="1:23" customFormat="1" ht="15.75" thickBo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</row>
    <row r="9" spans="1:23" customFormat="1" ht="15.75" thickTop="1">
      <c r="A9" s="541"/>
      <c r="B9" s="542"/>
      <c r="C9" s="542"/>
      <c r="D9" s="543"/>
      <c r="E9" s="543"/>
      <c r="F9" s="543"/>
      <c r="G9" s="542"/>
      <c r="H9" s="542"/>
      <c r="I9" s="544"/>
      <c r="J9" s="262"/>
      <c r="K9" s="262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</row>
    <row r="10" spans="1:23" customFormat="1" ht="15.75">
      <c r="A10" s="545"/>
      <c r="B10" s="262"/>
      <c r="C10" s="262"/>
      <c r="D10" s="546" t="s">
        <v>222</v>
      </c>
      <c r="E10" s="546" t="s">
        <v>34</v>
      </c>
      <c r="F10" s="546" t="s">
        <v>223</v>
      </c>
      <c r="G10" s="262"/>
      <c r="H10" s="262"/>
      <c r="I10" s="547"/>
      <c r="J10" s="262"/>
      <c r="K10" s="262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</row>
    <row r="11" spans="1:23" customFormat="1" ht="16.5" thickBot="1">
      <c r="A11" s="548"/>
      <c r="B11" s="549"/>
      <c r="C11" s="549"/>
      <c r="D11" s="288" t="s">
        <v>264</v>
      </c>
      <c r="E11" s="288" t="s">
        <v>36</v>
      </c>
      <c r="F11" s="288" t="s">
        <v>37</v>
      </c>
      <c r="G11" s="549"/>
      <c r="H11" s="549"/>
      <c r="I11" s="550"/>
      <c r="J11" s="262"/>
      <c r="K11" s="262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</row>
    <row r="12" spans="1:23" customFormat="1" ht="15.75" thickTop="1">
      <c r="A12" s="545"/>
      <c r="B12" s="262"/>
      <c r="C12" s="262"/>
      <c r="D12" s="262"/>
      <c r="E12" s="262"/>
      <c r="F12" s="262"/>
      <c r="G12" s="262"/>
      <c r="H12" s="262"/>
      <c r="I12" s="547"/>
      <c r="J12" s="262"/>
      <c r="K12" s="262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</row>
    <row r="13" spans="1:23" customFormat="1" ht="21" customHeight="1">
      <c r="A13" s="163" t="s">
        <v>224</v>
      </c>
      <c r="B13" s="164"/>
      <c r="C13" s="262"/>
      <c r="D13" s="262"/>
      <c r="E13" s="262"/>
      <c r="F13" s="262"/>
      <c r="G13" s="262"/>
      <c r="H13" s="262"/>
      <c r="I13" s="547"/>
      <c r="J13" s="262"/>
      <c r="K13" s="262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</row>
    <row r="14" spans="1:23" customFormat="1" ht="7.5" customHeight="1">
      <c r="A14" s="545"/>
      <c r="B14" s="262"/>
      <c r="C14" s="262"/>
      <c r="D14" s="262"/>
      <c r="E14" s="262"/>
      <c r="F14" s="262"/>
      <c r="G14" s="262"/>
      <c r="H14" s="262"/>
      <c r="I14" s="547"/>
      <c r="J14" s="262"/>
      <c r="K14" s="262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</row>
    <row r="15" spans="1:23" customFormat="1" ht="29.25" customHeight="1">
      <c r="A15" s="545" t="s">
        <v>225</v>
      </c>
      <c r="B15" s="143"/>
      <c r="C15" s="143"/>
      <c r="D15" s="178">
        <v>5.75</v>
      </c>
      <c r="E15" s="178">
        <v>5.25</v>
      </c>
      <c r="F15" s="178">
        <v>4.3499999999999996</v>
      </c>
      <c r="G15" s="833" t="s">
        <v>226</v>
      </c>
      <c r="H15" s="833"/>
      <c r="I15" s="834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</row>
    <row r="16" spans="1:23" customFormat="1" ht="37.5" customHeight="1">
      <c r="A16" s="208" t="s">
        <v>227</v>
      </c>
      <c r="B16" s="165"/>
      <c r="C16" s="166"/>
      <c r="D16" s="178">
        <v>0</v>
      </c>
      <c r="E16" s="178">
        <v>0</v>
      </c>
      <c r="F16" s="178">
        <v>0</v>
      </c>
      <c r="G16" s="833" t="s">
        <v>228</v>
      </c>
      <c r="H16" s="833"/>
      <c r="I16" s="834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spans="1:23" customFormat="1" ht="37.5" customHeight="1">
      <c r="A17" s="208" t="s">
        <v>229</v>
      </c>
      <c r="B17" s="165"/>
      <c r="C17" s="165"/>
      <c r="D17" s="178">
        <v>0.75</v>
      </c>
      <c r="E17" s="178">
        <v>0.75</v>
      </c>
      <c r="F17" s="178">
        <v>0</v>
      </c>
      <c r="G17" s="835" t="s">
        <v>230</v>
      </c>
      <c r="H17" s="836"/>
      <c r="I17" s="837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  <row r="18" spans="1:23" customFormat="1" ht="37.5" customHeight="1" thickBot="1">
      <c r="A18" s="844" t="s">
        <v>231</v>
      </c>
      <c r="B18" s="845"/>
      <c r="C18" s="845"/>
      <c r="D18" s="631">
        <f>SUM(D15:D17)</f>
        <v>6.5</v>
      </c>
      <c r="E18" s="631">
        <f>SUM(E15:E17)</f>
        <v>6</v>
      </c>
      <c r="F18" s="631">
        <f>SUM(F15:F17)</f>
        <v>4.3499999999999996</v>
      </c>
      <c r="G18" s="846" t="s">
        <v>232</v>
      </c>
      <c r="H18" s="847"/>
      <c r="I18" s="848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spans="1:23" customFormat="1" ht="15.75" thickTop="1">
      <c r="A19" s="167"/>
      <c r="B19" s="168"/>
      <c r="C19" s="168"/>
      <c r="D19" s="168"/>
      <c r="E19" s="168"/>
      <c r="F19" s="168"/>
      <c r="G19" s="168"/>
      <c r="H19" s="168"/>
      <c r="I19" s="26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spans="1:23" customFormat="1">
      <c r="A20" s="169"/>
      <c r="B20" s="143"/>
      <c r="C20" s="143"/>
      <c r="D20" s="143"/>
      <c r="E20" s="143"/>
      <c r="F20" s="143"/>
      <c r="G20" s="143"/>
      <c r="H20" s="143"/>
      <c r="I20" s="264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spans="1:23" customFormat="1">
      <c r="A21" s="169"/>
      <c r="B21" s="143"/>
      <c r="C21" s="143"/>
      <c r="D21" s="143"/>
      <c r="E21" s="143"/>
      <c r="F21" s="143"/>
      <c r="G21" s="143"/>
      <c r="H21" s="143"/>
      <c r="I21" s="264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spans="1:23" customFormat="1" ht="15.75">
      <c r="A22" s="163" t="s">
        <v>233</v>
      </c>
      <c r="B22" s="551"/>
      <c r="C22" s="551"/>
      <c r="D22" s="143"/>
      <c r="E22" s="143"/>
      <c r="F22" s="143"/>
      <c r="G22" s="143"/>
      <c r="H22" s="143"/>
      <c r="I22" s="264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</row>
    <row r="23" spans="1:23" customFormat="1">
      <c r="A23" s="169"/>
      <c r="B23" s="143"/>
      <c r="C23" s="143"/>
      <c r="D23" s="143"/>
      <c r="E23" s="143"/>
      <c r="F23" s="143"/>
      <c r="G23" s="143"/>
      <c r="H23" s="143"/>
      <c r="I23" s="264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spans="1:23" customFormat="1" ht="40.5" customHeight="1">
      <c r="A24" s="279" t="s">
        <v>234</v>
      </c>
      <c r="B24" s="280"/>
      <c r="C24" s="281"/>
      <c r="D24" s="178">
        <v>1.1499999999999999</v>
      </c>
      <c r="E24" s="178">
        <v>1.05</v>
      </c>
      <c r="F24" s="178">
        <v>3.26</v>
      </c>
      <c r="G24" s="852" t="s">
        <v>235</v>
      </c>
      <c r="H24" s="833"/>
      <c r="I24" s="834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spans="1:23" customFormat="1" ht="53.25" customHeight="1">
      <c r="A25" s="269" t="s">
        <v>236</v>
      </c>
      <c r="B25" s="270"/>
      <c r="C25" s="271"/>
      <c r="D25" s="178">
        <v>2</v>
      </c>
      <c r="E25" s="178">
        <v>2</v>
      </c>
      <c r="F25" s="178">
        <v>0</v>
      </c>
      <c r="G25" s="860" t="s">
        <v>237</v>
      </c>
      <c r="H25" s="861"/>
      <c r="I25" s="862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</row>
    <row r="26" spans="1:23" customFormat="1" ht="30.75" customHeight="1">
      <c r="A26" s="208" t="s">
        <v>238</v>
      </c>
      <c r="B26" s="165"/>
      <c r="C26" s="166"/>
      <c r="D26" s="178">
        <v>0.4</v>
      </c>
      <c r="E26" s="178">
        <v>0.4</v>
      </c>
      <c r="F26" s="178">
        <v>0</v>
      </c>
      <c r="G26" s="854" t="s">
        <v>239</v>
      </c>
      <c r="H26" s="855"/>
      <c r="I26" s="856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spans="1:23" customFormat="1" ht="30.75" customHeight="1">
      <c r="A27" s="208" t="s">
        <v>229</v>
      </c>
      <c r="B27" s="165"/>
      <c r="C27" s="166"/>
      <c r="D27" s="178">
        <v>0.2</v>
      </c>
      <c r="E27" s="178">
        <v>0.5</v>
      </c>
      <c r="F27" s="178">
        <v>0.13</v>
      </c>
      <c r="G27" s="857" t="s">
        <v>240</v>
      </c>
      <c r="H27" s="858"/>
      <c r="I27" s="859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spans="1:23" customFormat="1" ht="30.75" customHeight="1">
      <c r="A28" s="292" t="s">
        <v>241</v>
      </c>
      <c r="B28" s="291"/>
      <c r="C28" s="291"/>
      <c r="D28" s="178">
        <v>0</v>
      </c>
      <c r="E28" s="178">
        <v>0</v>
      </c>
      <c r="F28" s="178">
        <v>0</v>
      </c>
      <c r="G28" s="863" t="s">
        <v>242</v>
      </c>
      <c r="H28" s="864"/>
      <c r="I28" s="865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spans="1:23" customFormat="1" ht="33.75" customHeight="1" thickBot="1">
      <c r="A29" s="844" t="s">
        <v>243</v>
      </c>
      <c r="B29" s="845"/>
      <c r="C29" s="845"/>
      <c r="D29" s="631">
        <f>SUM(D24:D28)</f>
        <v>3.75</v>
      </c>
      <c r="E29" s="631">
        <f>SUM(E24:E28)</f>
        <v>3.9499999999999997</v>
      </c>
      <c r="F29" s="631">
        <f>SUM(F24:F28)</f>
        <v>3.3899999999999997</v>
      </c>
      <c r="G29" s="849" t="s">
        <v>244</v>
      </c>
      <c r="H29" s="850"/>
      <c r="I29" s="851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spans="1:23" customFormat="1" ht="15.75" thickTop="1">
      <c r="A30" s="167"/>
      <c r="B30" s="168"/>
      <c r="C30" s="168"/>
      <c r="D30" s="168"/>
      <c r="E30" s="168"/>
      <c r="F30" s="168"/>
      <c r="G30" s="168"/>
      <c r="H30" s="168"/>
      <c r="I30" s="26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spans="1:23" customFormat="1">
      <c r="A31" s="169"/>
      <c r="B31" s="143"/>
      <c r="C31" s="143"/>
      <c r="D31" s="143"/>
      <c r="E31" s="143"/>
      <c r="F31" s="143"/>
      <c r="G31" s="143"/>
      <c r="H31" s="143"/>
      <c r="I31" s="264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</row>
    <row r="32" spans="1:23" customFormat="1">
      <c r="A32" s="169"/>
      <c r="B32" s="143"/>
      <c r="C32" s="143"/>
      <c r="D32" s="143"/>
      <c r="E32" s="143"/>
      <c r="F32" s="143"/>
      <c r="G32" s="143"/>
      <c r="H32" s="143"/>
      <c r="I32" s="264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spans="1:23" customFormat="1">
      <c r="A33" s="163" t="s">
        <v>245</v>
      </c>
      <c r="B33" s="143"/>
      <c r="C33" s="143"/>
      <c r="D33" s="143"/>
      <c r="E33" s="143"/>
      <c r="F33" s="143"/>
      <c r="G33" s="143"/>
      <c r="H33" s="143"/>
      <c r="I33" s="264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spans="1:23" customFormat="1" ht="30.75" customHeight="1">
      <c r="A34" s="545" t="s">
        <v>246</v>
      </c>
      <c r="B34" s="143"/>
      <c r="C34" s="143"/>
      <c r="D34" s="178">
        <v>0</v>
      </c>
      <c r="E34" s="178">
        <v>0</v>
      </c>
      <c r="F34" s="178">
        <v>0</v>
      </c>
      <c r="G34" s="852" t="s">
        <v>226</v>
      </c>
      <c r="H34" s="833"/>
      <c r="I34" s="834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spans="1:23" customFormat="1" ht="30.75" customHeight="1">
      <c r="A35" s="208" t="s">
        <v>247</v>
      </c>
      <c r="B35" s="165"/>
      <c r="C35" s="166"/>
      <c r="D35" s="178">
        <v>0</v>
      </c>
      <c r="E35" s="178">
        <v>0</v>
      </c>
      <c r="F35" s="178">
        <v>0</v>
      </c>
      <c r="G35" s="833" t="s">
        <v>228</v>
      </c>
      <c r="H35" s="833"/>
      <c r="I35" s="834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spans="1:23" customFormat="1" ht="37.5" customHeight="1">
      <c r="A36" s="208" t="s">
        <v>248</v>
      </c>
      <c r="B36" s="165"/>
      <c r="C36" s="166"/>
      <c r="D36" s="178">
        <v>0</v>
      </c>
      <c r="E36" s="178">
        <v>0</v>
      </c>
      <c r="F36" s="178">
        <v>0</v>
      </c>
      <c r="G36" s="853" t="s">
        <v>249</v>
      </c>
      <c r="H36" s="836"/>
      <c r="I36" s="837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  <row r="37" spans="1:23" customFormat="1" ht="30.75" customHeight="1">
      <c r="A37" s="545" t="s">
        <v>250</v>
      </c>
      <c r="B37" s="143"/>
      <c r="C37" s="143"/>
      <c r="D37" s="178">
        <v>0</v>
      </c>
      <c r="E37" s="178">
        <v>0</v>
      </c>
      <c r="F37" s="178">
        <v>0</v>
      </c>
      <c r="G37" s="853" t="s">
        <v>244</v>
      </c>
      <c r="H37" s="836"/>
      <c r="I37" s="837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</row>
    <row r="38" spans="1:23" customFormat="1" ht="48.6" customHeight="1">
      <c r="A38" s="208" t="s">
        <v>251</v>
      </c>
      <c r="B38" s="165"/>
      <c r="C38" s="166"/>
      <c r="D38" s="178">
        <v>0</v>
      </c>
      <c r="E38" s="178">
        <v>0</v>
      </c>
      <c r="F38" s="178">
        <v>0</v>
      </c>
      <c r="G38" s="854" t="s">
        <v>252</v>
      </c>
      <c r="H38" s="855"/>
      <c r="I38" s="856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</row>
    <row r="39" spans="1:23" customFormat="1" ht="30.75" customHeight="1">
      <c r="A39" s="292" t="s">
        <v>241</v>
      </c>
      <c r="B39" s="291"/>
      <c r="C39" s="291"/>
      <c r="D39" s="178">
        <v>0</v>
      </c>
      <c r="E39" s="178">
        <v>0</v>
      </c>
      <c r="F39" s="178">
        <v>0</v>
      </c>
      <c r="G39" s="854" t="s">
        <v>253</v>
      </c>
      <c r="H39" s="855"/>
      <c r="I39" s="856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</row>
    <row r="40" spans="1:23" customFormat="1" ht="30.75" customHeight="1" thickBot="1">
      <c r="A40" s="844" t="s">
        <v>254</v>
      </c>
      <c r="B40" s="845"/>
      <c r="C40" s="845"/>
      <c r="D40" s="631">
        <f>SUM(D34:D39)</f>
        <v>0</v>
      </c>
      <c r="E40" s="631">
        <f>SUM(E34:E39)</f>
        <v>0</v>
      </c>
      <c r="F40" s="631">
        <f>SUM(F34:F39)</f>
        <v>0</v>
      </c>
      <c r="G40" s="170"/>
      <c r="H40" s="171"/>
      <c r="I40" s="265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</row>
    <row r="41" spans="1:23" customFormat="1" ht="16.5" thickTop="1" thickBot="1">
      <c r="A41" s="266"/>
      <c r="B41" s="267"/>
      <c r="C41" s="267"/>
      <c r="D41" s="267"/>
      <c r="E41" s="267"/>
      <c r="F41" s="267"/>
      <c r="G41" s="267"/>
      <c r="H41" s="267"/>
      <c r="I41" s="268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</row>
    <row r="42" spans="1:23" customFormat="1" ht="409.6">
      <c r="A42" s="162"/>
      <c r="B42" s="162"/>
      <c r="C42" s="162"/>
      <c r="D42" s="162"/>
      <c r="E42" s="162"/>
      <c r="F42" s="162"/>
      <c r="G42" s="162"/>
      <c r="H42" s="162"/>
      <c r="I42" s="162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</row>
    <row r="43" spans="1:23" customFormat="1" ht="409.6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</row>
    <row r="44" spans="1:23" customFormat="1" ht="409.6">
      <c r="A44" s="143"/>
      <c r="B44" s="143"/>
      <c r="C44" s="143"/>
      <c r="D44" s="143"/>
      <c r="E44" s="262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</row>
    <row r="45" spans="1:23" customFormat="1" ht="409.6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</row>
    <row r="46" spans="1:23" customFormat="1" ht="409.6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</row>
    <row r="47" spans="1:23" customFormat="1" ht="409.6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</row>
    <row r="48" spans="1:23" customFormat="1" ht="409.6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</row>
    <row r="49" spans="1:23" customFormat="1" ht="409.6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</row>
    <row r="50" spans="1:23" customFormat="1" ht="409.6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</row>
    <row r="51" spans="1:23" customFormat="1" ht="409.6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</row>
    <row r="52" spans="1:23" customFormat="1" ht="409.6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</row>
    <row r="53" spans="1:23" customFormat="1" ht="409.6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</row>
    <row r="54" spans="1:23" customFormat="1" ht="409.6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</row>
    <row r="55" spans="1:23" customFormat="1" ht="409.6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</row>
    <row r="56" spans="1:23" customFormat="1" ht="409.6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</row>
  </sheetData>
  <sheetProtection algorithmName="SHA-512" hashValue="AAFknhWoxhPRbnL7yORusRR5/DPVsJUhisiMrhcHuzWsCEC3X4Twy2iCnibaBOdULcymwBbI9cM1V9iH+n6CvA==" saltValue="5EpozthCWa7O0I3Nk4gxAg==" spinCount="100000" sheet="1"/>
  <mergeCells count="24">
    <mergeCell ref="A29:C29"/>
    <mergeCell ref="A40:C40"/>
    <mergeCell ref="G18:I18"/>
    <mergeCell ref="G29:I29"/>
    <mergeCell ref="G34:I34"/>
    <mergeCell ref="G36:I36"/>
    <mergeCell ref="G37:I37"/>
    <mergeCell ref="G26:I26"/>
    <mergeCell ref="G24:I24"/>
    <mergeCell ref="G35:I35"/>
    <mergeCell ref="G27:I27"/>
    <mergeCell ref="A18:C18"/>
    <mergeCell ref="G25:I25"/>
    <mergeCell ref="G28:I28"/>
    <mergeCell ref="G39:I39"/>
    <mergeCell ref="G38:I38"/>
    <mergeCell ref="G16:I16"/>
    <mergeCell ref="G15:I15"/>
    <mergeCell ref="G17:I17"/>
    <mergeCell ref="F1:I1"/>
    <mergeCell ref="F2:I2"/>
    <mergeCell ref="A6:I6"/>
    <mergeCell ref="A7:I7"/>
    <mergeCell ref="A5:I5"/>
  </mergeCells>
  <pageMargins left="0.70866141732283472" right="0.70866141732283472" top="0.74803149606299213" bottom="0" header="0.31496062992125984" footer="0.31496062992125984"/>
  <pageSetup scale="72" orientation="portrait" r:id="rId1"/>
  <headerFooter>
    <oddFooter>&amp;L&amp;1#&amp;"Calibri,Regular"&amp;11&amp;K000000Classification: Protected A&amp;Cpage &amp; 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a61fa1a-ba5f-4a0c-9037-b11af7f92ed9">DAXPDC4KHCFK-261588034-3616</_dlc_DocId>
    <_dlc_DocIdUrl xmlns="fa61fa1a-ba5f-4a0c-9037-b11af7f92ed9">
      <Url>https://abgov.sharepoint.com/sites/S400D07-K12FOT/_layouts/15/DocIdRedir.aspx?ID=DAXPDC4KHCFK-261588034-3616</Url>
      <Description>DAXPDC4KHCFK-261588034-3616</Description>
    </_dlc_DocIdUrl>
    <lcf76f155ced4ddcb4097134ff3c332f xmlns="8d2bae57-37bc-462a-9b1e-80ab8c0a1ed4">
      <Terms xmlns="http://schemas.microsoft.com/office/infopath/2007/PartnerControls"/>
    </lcf76f155ced4ddcb4097134ff3c332f>
    <TaxCatchAll xmlns="350c7f2d-22b5-4c05-88ab-16906deb35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8E06A74A31D43B169533A80FC8B58" ma:contentTypeVersion="14" ma:contentTypeDescription="Create a new document." ma:contentTypeScope="" ma:versionID="637cec3b6dfa6cda2fbb700e16642904">
  <xsd:schema xmlns:xsd="http://www.w3.org/2001/XMLSchema" xmlns:xs="http://www.w3.org/2001/XMLSchema" xmlns:p="http://schemas.microsoft.com/office/2006/metadata/properties" xmlns:ns2="fa61fa1a-ba5f-4a0c-9037-b11af7f92ed9" xmlns:ns3="8d2bae57-37bc-462a-9b1e-80ab8c0a1ed4" xmlns:ns4="350c7f2d-22b5-4c05-88ab-16906deb3555" targetNamespace="http://schemas.microsoft.com/office/2006/metadata/properties" ma:root="true" ma:fieldsID="d5d851ba6c1ad5c9252c37aabec7a640" ns2:_="" ns3:_="" ns4:_="">
    <xsd:import namespace="fa61fa1a-ba5f-4a0c-9037-b11af7f92ed9"/>
    <xsd:import namespace="8d2bae57-37bc-462a-9b1e-80ab8c0a1ed4"/>
    <xsd:import namespace="350c7f2d-22b5-4c05-88ab-16906deb355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4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1fa1a-ba5f-4a0c-9037-b11af7f92ed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bae57-37bc-462a-9b1e-80ab8c0a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58cdee2-a078-4dcf-a938-a5ffeea6d2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c7f2d-22b5-4c05-88ab-16906deb355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9c07494-0852-42e4-9e95-88ce420cac01}" ma:internalName="TaxCatchAll" ma:showField="CatchAllData" ma:web="fa61fa1a-ba5f-4a0c-9037-b11af7f92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98FD6E-3581-4E0F-A02B-C4D0902CE87C}">
  <ds:schemaRefs>
    <ds:schemaRef ds:uri="fa61fa1a-ba5f-4a0c-9037-b11af7f92ed9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350c7f2d-22b5-4c05-88ab-16906deb3555"/>
    <ds:schemaRef ds:uri="8d2bae57-37bc-462a-9b1e-80ab8c0a1ed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84C53B5-98B8-4F9D-994A-91A5C40E9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1fa1a-ba5f-4a0c-9037-b11af7f92ed9"/>
    <ds:schemaRef ds:uri="8d2bae57-37bc-462a-9b1e-80ab8c0a1ed4"/>
    <ds:schemaRef ds:uri="350c7f2d-22b5-4c05-88ab-16906deb3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DCC32B-3A9B-4BE3-BC4F-72B81296BE8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707D36-0470-4575-97E7-47515357F1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bf2ea38-542c-4b75-bd7d-582ec36a519f}" enabled="1" method="Standard" siteId="{2bb51c06-af9b-42c5-8bf5-3c3b7b10850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Coversht</vt:lpstr>
      <vt:lpstr>Contents</vt:lpstr>
      <vt:lpstr>Operations</vt:lpstr>
      <vt:lpstr>OperationsAbEd</vt:lpstr>
      <vt:lpstr>NetAssts</vt:lpstr>
      <vt:lpstr>SchedA</vt:lpstr>
      <vt:lpstr>SchedB</vt:lpstr>
      <vt:lpstr>SchedC</vt:lpstr>
      <vt:lpstr>Contents!Print_Area</vt:lpstr>
      <vt:lpstr>Coversht!Print_Area</vt:lpstr>
      <vt:lpstr>NetAssts!Print_Area</vt:lpstr>
      <vt:lpstr>Operations!Print_Area</vt:lpstr>
      <vt:lpstr>OperationsAbEd!Print_Area</vt:lpstr>
      <vt:lpstr>SchedA!Print_Area</vt:lpstr>
      <vt:lpstr>SchedB!Print_Area</vt:lpstr>
      <vt:lpstr>SchedC!Print_Area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2018/2019 BR forms</dc:title>
  <dc:subject/>
  <dc:creator>Financial Reporting and Accountability</dc:creator>
  <cp:keywords/>
  <dc:description/>
  <cp:lastModifiedBy>Resource Room</cp:lastModifiedBy>
  <cp:revision/>
  <cp:lastPrinted>2026-06-01T00:33:15Z</cp:lastPrinted>
  <dcterms:created xsi:type="dcterms:W3CDTF">1996-09-24T15:32:34Z</dcterms:created>
  <dcterms:modified xsi:type="dcterms:W3CDTF">2026-06-25T22:56:11Z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2023-04-17T16:40:02Z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803aa86c-5d83-41ac-86c2-97a61031c264</vt:lpwstr>
  </property>
  <property fmtid="{D5CDD505-2E9C-101B-9397-08002B2CF9AE}" pid="8" name="MSIP_Label_abf2ea38-542c-4b75-bd7d-582ec36a519f_ContentBits">
    <vt:lpwstr>2</vt:lpwstr>
  </property>
  <property fmtid="{D5CDD505-2E9C-101B-9397-08002B2CF9AE}" pid="9" name="ContentTypeId">
    <vt:lpwstr>0x010100DE18E06A74A31D43B169533A80FC8B58</vt:lpwstr>
  </property>
  <property fmtid="{D5CDD505-2E9C-101B-9397-08002B2CF9AE}" pid="10" name="_dlc_DocIdItemGuid">
    <vt:lpwstr>11d07024-0f32-4dcc-ab36-5f8c5f12d730</vt:lpwstr>
  </property>
  <property fmtid="{D5CDD505-2E9C-101B-9397-08002B2CF9AE}" pid="11" name="MediaServiceImageTags">
    <vt:lpwstr/>
  </property>
</Properties>
</file>